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330" windowHeight="7590"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<sst xmlns="http://schemas.openxmlformats.org/spreadsheetml/2006/main" count="502" uniqueCount="314">
  <si>
    <t>(the figures have not been audited)</t>
  </si>
  <si>
    <t>There are no other material factors which have affected the revenue and profit for the period of the Group for the current quarter/financial year-to-date.</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</si>
  <si>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</si>
  <si>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</si>
  <si>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</si>
  <si>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</si>
  <si>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</si>
  <si>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</si>
  <si>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</si>
  <si>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</si>
  <si>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</si>
  <si>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</si>
  <si>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</si>
  <si>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</si>
  <si>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</si>
  <si>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</si>
  <si>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</si>
  <si>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</si>
  <si>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</si>
  <si>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</si>
  <si>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</si>
  <si>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</si>
  <si>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</si>
  <si>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</si>
  <si>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</si>
  <si>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</si>
  <si>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</si>
  <si>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</si>
  <si>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</si>
  <si>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</si>
  <si>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</si>
  <si>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</si>
  <si>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</si>
  <si>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</si>
  <si>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</si>
  <si>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</si>
  <si>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</si>
  <si>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</si>
  <si>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</si>
  <si>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</si>
  <si>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</si>
  <si>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</si>
  <si>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</si>
  <si>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</si>
  <si>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</si>
  <si>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</si>
  <si>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</si>
  <si>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</si>
  <si>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</si>
  <si>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</si>
  <si>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</si>
  <si>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</si>
  <si>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</si>
  <si>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</si>
  <si>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</si>
  <si>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</si>
  <si>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</si>
  <si>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</si>
  <si>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</si>
  <si>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</si>
  <si>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</si>
  <si>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</si>
  <si>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</si>
  <si>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</si>
  <si>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</si>
  <si>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</si>
  <si>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</si>
  <si>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</si>
  <si>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</si>
  <si>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</si>
  <si>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</si>
  <si>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</si>
  <si>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</si>
  <si>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</si>
  <si>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</si>
  <si>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</si>
  <si>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</si>
  <si>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</si>
  <si>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</si>
  <si>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</si>
  <si>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</si>
  <si>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</si>
  <si>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</si>
  <si>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</si>
  <si>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</si>
  <si>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</si>
  <si>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</si>
  <si>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</si>
  <si>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</si>
  <si>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</si>
  <si>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</si>
  <si>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</si>
  <si>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</si>
  <si>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</si>
  <si>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</si>
  <si>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</si>
  <si>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</si>
  <si>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</si>
  <si>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</si>
  <si>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</si>
  <si>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</si>
  <si>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</si>
  <si>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</si>
  <si>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</si>
  <si>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</si>
  <si>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</si>
  <si>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</si>
  <si>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</si>
  <si>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</si>
  <si>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</si>
  <si>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</si>
  <si>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</si>
  <si>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</si>
  <si>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</si>
  <si>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</si>
  <si>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</si>
  <si>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</si>
  <si>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</si>
  <si>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</si>
  <si>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</si>
  <si>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</si>
  <si>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</si>
  <si>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</si>
  <si>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</si>
  <si>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</si>
  <si>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</si>
  <si>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</si>
  <si>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</si>
  <si>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</si>
  <si>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</si>
  <si>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</si>
  <si>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</si>
  <si>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</si>
  <si>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</si>
  <si>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</si>
  <si>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</si>
  <si>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</si>
  <si>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</si>
  <si>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</si>
  <si>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</si>
  <si>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</si>
  <si>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</si>
  <si>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</si>
  <si>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</si>
  <si>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</si>
  <si>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</si>
  <si>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</si>
  <si>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</si>
  <si>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</si>
  <si>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</si>
  <si>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</si>
  <si>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(a)  Basic earnings per share</t>
  </si>
  <si>
    <t>Listing expenses</t>
  </si>
  <si>
    <t>(b)  Diluted earnings per share</t>
  </si>
  <si>
    <t>Geographical segment</t>
  </si>
  <si>
    <t>Adjusted number of ordinary shares ('000)</t>
  </si>
  <si>
    <t xml:space="preserve"> </t>
  </si>
  <si>
    <t>Property, plant and equipment written off</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</si>
  <si>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</si>
  <si>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</si>
  <si>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</si>
  <si>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</si>
  <si>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</si>
  <si>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</si>
  <si>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</si>
  <si>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</si>
  <si>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</si>
  <si>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</si>
  <si>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</si>
  <si>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</si>
  <si>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</si>
  <si>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</si>
  <si>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</si>
  <si>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</si>
  <si>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</si>
  <si>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</si>
  <si>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</si>
  <si>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</si>
  <si>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</si>
  <si>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</si>
  <si>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</si>
  <si>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</si>
  <si>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</si>
  <si>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</si>
  <si>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</si>
  <si>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</si>
  <si>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</si>
  <si>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</si>
  <si>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</si>
  <si>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Notes:</t>
  </si>
  <si>
    <t>i)</t>
  </si>
  <si>
    <t>ii)</t>
  </si>
  <si>
    <t>Dividend income</t>
  </si>
  <si>
    <t>Dividend received</t>
  </si>
  <si>
    <t>Proceeds from issue of shares</t>
  </si>
  <si>
    <t>Utilisation of proceeds</t>
  </si>
  <si>
    <t>Weighted average number of ordinary shares in issue ('000)</t>
  </si>
  <si>
    <t xml:space="preserve">Issuance of shares pursuant to ESOS </t>
  </si>
  <si>
    <t>At 1 January 2007</t>
  </si>
  <si>
    <t>Exercise:</t>
  </si>
  <si>
    <t>Intangible asset</t>
  </si>
  <si>
    <t>Intangible asset written off</t>
  </si>
  <si>
    <t>Amortisation of intangible asset</t>
  </si>
  <si>
    <t>Allowance for diminution in value of marketable securities</t>
  </si>
  <si>
    <t>Computer software development cost</t>
  </si>
  <si>
    <t>iii)</t>
  </si>
  <si>
    <t>Profits</t>
  </si>
  <si>
    <t>Bonus issue of 148,878,100 new N2N Shares to all the shareholders on the basis of one (1) new N2N Share for every one (1) existing N2N Share held on the entitlement date of 13 February 2007.</t>
  </si>
  <si>
    <t>There were no other corporate proposals/developments announced but not yet completed as at the date of this announcement.</t>
  </si>
  <si>
    <t>There were no material events subsequent to the end of the current quarter under review.</t>
  </si>
  <si>
    <t>Middle East</t>
  </si>
  <si>
    <t>31 Dec 2007</t>
  </si>
  <si>
    <t>iv)</t>
  </si>
  <si>
    <t xml:space="preserve">There were no changes in the composition of the Group for the current quarter under review. </t>
  </si>
  <si>
    <t>Deferred tax liabilities</t>
  </si>
  <si>
    <t>Net cash from operating activities</t>
  </si>
  <si>
    <t>Cash generated from operations</t>
  </si>
  <si>
    <t>The Condensed Consolidated Balance Sheet should be read in conjunction with the Annual Audited Financial Statements of the Group for the financial year ended 31 December 2007.</t>
  </si>
  <si>
    <t>The accompanying notes and audited financial statements of the Group for the financial year ended 31 December 2007 form an integral part of, and should be read in conjunction with this interim financial statements.</t>
  </si>
  <si>
    <t>The Condensed Consolidated Statement of Changes in Equity should be read in conjunction with the Annual Audited Financial Statements of the Group for the financial year ended 31 December 2007.</t>
  </si>
  <si>
    <t>At 1 January 2008</t>
  </si>
  <si>
    <t>There were no audit qualifications on the annual audited financial statements for the year ended 31 December 2007.</t>
  </si>
  <si>
    <t>There were no changes in the unquoted investments and properties of the Group during the current quarter under review.</t>
  </si>
  <si>
    <r>
      <t>Exercise</t>
    </r>
    <r>
      <rPr>
        <vertAlign val="superscript"/>
        <sz val="10"/>
        <rFont val="Arial Narrow"/>
        <family val="2"/>
      </rPr>
      <t>i)</t>
    </r>
  </si>
  <si>
    <r>
      <t>- before bonus issue</t>
    </r>
    <r>
      <rPr>
        <vertAlign val="superscript"/>
        <sz val="10"/>
        <rFont val="Arial Narrow"/>
        <family val="2"/>
      </rPr>
      <t>ii)</t>
    </r>
  </si>
  <si>
    <r>
      <t>- after bonus issue</t>
    </r>
    <r>
      <rPr>
        <vertAlign val="superscript"/>
        <sz val="10"/>
        <rFont val="Arial Narrow"/>
        <family val="2"/>
      </rPr>
      <t>iii)</t>
    </r>
  </si>
  <si>
    <r>
      <t>Bonus issue of shares</t>
    </r>
    <r>
      <rPr>
        <vertAlign val="superscript"/>
        <sz val="10"/>
        <rFont val="Arial Narrow"/>
        <family val="2"/>
      </rPr>
      <t>iv)</t>
    </r>
  </si>
  <si>
    <t>FRS 107</t>
  </si>
  <si>
    <t>Cash Flow Statements</t>
  </si>
  <si>
    <t>FRS 112</t>
  </si>
  <si>
    <t>Income Taxes</t>
  </si>
  <si>
    <t>FRS 118</t>
  </si>
  <si>
    <t>FRS 137</t>
  </si>
  <si>
    <t>Provisions, Contingent Liabilities and Contingent Assets</t>
  </si>
  <si>
    <t>Amendment to FRS 121</t>
  </si>
  <si>
    <t>The Effects of Changes in Foreign Exchange Rates - Net Investment in a Foreign Operation</t>
  </si>
  <si>
    <t>IC Interpretation 8 Scope of FRS 2</t>
  </si>
  <si>
    <t xml:space="preserve">The consolidated financial statements should be read in conjunction with the Annual Audited Financial Statements of the Group for the financial year ended 31 December 2007. </t>
  </si>
  <si>
    <t>Dividend paid</t>
  </si>
  <si>
    <t>There is no taxation charge for the quarter under review mainly due to the tax exemption for Multimedia Super Corridor ("MSC") qualifying activities under pioneer status pursuant to the Promotion of Investments Act, 1986 in Malaysia.</t>
  </si>
  <si>
    <t>Unrealised foreign exchange (gain)/loss</t>
  </si>
  <si>
    <t>FRS 119</t>
  </si>
  <si>
    <t>Employee Benefits</t>
  </si>
  <si>
    <t>FRS 120</t>
  </si>
  <si>
    <t>Accounting for Governments Grants and Disclosure of Government Assistance</t>
  </si>
  <si>
    <t>Quoted shares</t>
  </si>
  <si>
    <t>At cost</t>
  </si>
  <si>
    <t>Impairment losses, included in administration expenses</t>
  </si>
  <si>
    <t>Quoted shares in Malaysia</t>
  </si>
  <si>
    <t>Quoted unit trusts *</t>
  </si>
  <si>
    <t xml:space="preserve">The accounting policies and methods of computation adopted by the Group in the preparation of this interim financial report are consistent with those adopted in the audited financial statements for the financial year ended 31 December 2007 except for the adoption of the following new/revised FRSs issued by the Malaysian Accounting Standards Board ("MASB") that are effective for the financial period beginning 1 January 2008: </t>
  </si>
  <si>
    <t>As at the date of this report, the Group has not applied the new standard FRS 139 Financial Instruments: Recognition and Measurement which has been issued by the MASB, but is not yet effective as the MASB has yet to determine the effective date. It is expected that there will be no material impact on the financial statements when the Group applies this new standard.</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</si>
  <si>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</si>
  <si>
    <t>Amount owing by holding company</t>
  </si>
  <si>
    <t>Income tax refunded</t>
  </si>
  <si>
    <t xml:space="preserve">Net sales of marketable securities </t>
  </si>
  <si>
    <t>Net cash used in financing activities</t>
  </si>
  <si>
    <t>NET DECREASE IN CASH AND CASH EQUIVALENTS</t>
  </si>
  <si>
    <t>95,800 new N2N Shares issued between 10 January 2007 to 31 January 2007 pursuant to the Company's ESOS at exercise price of RM0.41 per ordinary share.</t>
  </si>
  <si>
    <t>The adoption of the above FRSs does not have a material impact on the financial statements of the Group and of the Company.</t>
  </si>
  <si>
    <t>113,900 and 208,600 new N2N Shares issued between 11 January 2008 to 25 September 2008 pursuant to the Company's Employee Share Option Scheme ("ESOS") at exercise price of RM0.25 and RM0.20 per ordinary share respectively.</t>
  </si>
  <si>
    <t>Loss on disposal of property, plant and equipment</t>
  </si>
  <si>
    <t>Proceeds from disposal of property, plant and equipment</t>
  </si>
  <si>
    <t>No dividend has been paid in the current quarter under review.</t>
  </si>
  <si>
    <t>No dividends have been paid or declared in respect of the current quarter under review.</t>
  </si>
  <si>
    <t>Bad debts written off</t>
  </si>
  <si>
    <t>(iii)</t>
  </si>
  <si>
    <t>For The Fourth Quarter Ended 31 December 2008</t>
  </si>
  <si>
    <t>The results for the current quarter ended 31 December 2008 should be read in conjunction with the Annual Audited Financial Statements of N2N and its subsidiaries ("Group") for the financial year ended 31 December 2007.</t>
  </si>
  <si>
    <t>31 Dec 2008</t>
  </si>
  <si>
    <t>As At 31 December 2008</t>
  </si>
  <si>
    <t>4th Quarter as at</t>
  </si>
  <si>
    <t>At 31 December 2008</t>
  </si>
  <si>
    <t>At 31 December 2007</t>
  </si>
  <si>
    <t>12 months</t>
  </si>
  <si>
    <t>4th Quarter As At</t>
  </si>
  <si>
    <t>The Condensed Consolidated Cash Flow Statement  was prepared based on the consolidated results of the Group for the financial period ended 31 December 2008 and should be read in conjunction with the Annual Audited Financial Statements of the Group for the financial year ended 31 December 2007.</t>
  </si>
  <si>
    <t>The Condensed Consolidated Income Statements were prepared based on the consolidated results of the Group for the financial period ended 31 December 2008 and should be read in conjunction with the Annual Audited Financial Statements of the Group for the financial year ended 31 December 2007.</t>
  </si>
  <si>
    <t>Income tax paid</t>
  </si>
  <si>
    <t>As at 31 December 2008, the Company has fully utilised the proceeds raised from the Private Placement.</t>
  </si>
  <si>
    <t>There were no issuances, cancellations, repurchases, resale and repayment of debt and equity securities, share buy backs, share cancellation, shares held as treasury shares and resale of treasury shares for the current quarter under review.</t>
  </si>
  <si>
    <t>As at 31 December 2008, the Group has no material capital commitment in respect of property, plant and equipment.</t>
  </si>
  <si>
    <t>The Directors are of the opinion that the Group has no contingent liabilities which, upon crystallisation would have a material impact on the financial position and business of the Group as at 27 February 2009 (the latest practicable date which is not earlier than 7 days from the date of issue of this financial results).</t>
  </si>
  <si>
    <t>There were no acquisitions or disposals of quoted securities during the current quarter under review except for net redemption of some units of the quoted unit trusts. However, an allowance for diminution in value of quoted shares amounting to RM41,000 was made during the current quarter under review.</t>
  </si>
  <si>
    <t>The borrowings of the Group as at 31 December 2008 represents hire purchase payables of RM20,220 all of which are due within 12 months.</t>
  </si>
  <si>
    <t>The interim financial statements were authorised for issue by the Board of Directors in accordance with a resolution of the directors dated 27 February 2009.</t>
  </si>
  <si>
    <t>Date : 27 February 2009</t>
  </si>
  <si>
    <t>(iv)</t>
  </si>
  <si>
    <t>increase in personnel expenses due to salary and allowance increment as a result of an increase in the headcount costs;</t>
  </si>
  <si>
    <t>16,800 and 334,900 new N2N Shares issued between 7 March 2007 to 17 December 2007 pursuant to the Company's ESOS at exercise price of RM0.25 and RM0.20 per ordinary share respectively.</t>
  </si>
  <si>
    <t>higher revenue was recorded in the preceding year corresponding quarter as additional income from software development of financial solutions in the e-commerce and m-commerce sectors in Middle East were recorded.</t>
  </si>
  <si>
    <t>Review of performance (Cont'd)</t>
  </si>
  <si>
    <t xml:space="preserve">additional allowance for diminution in value of quoted shares amounting to RM41,000.  </t>
  </si>
  <si>
    <t>Income tax:</t>
  </si>
  <si>
    <t>Underprovision in prior year</t>
  </si>
  <si>
    <t>Deferred tax:</t>
  </si>
  <si>
    <t>Relating to origination and reversal of temporary</t>
  </si>
  <si>
    <t>differences</t>
  </si>
  <si>
    <t>continuous decrease in revenue and increase in expenses due to the reason stated in point B1 above; and</t>
  </si>
  <si>
    <t>NA per share is arrived at based on the Group's NA of RM68,406,000 (2007: RM70,327,000) over the number of ordinary shares of 298,430,400 (2007:  298,107,900) shares of RM0.10 each in N2N ("N2N Shares").</t>
  </si>
  <si>
    <t>Provision for doubtful debts</t>
  </si>
  <si>
    <t>The Directors of N2N are of the opinion that the Group's business will be experiencing a slowdown for the upcoming financial year ending 31 December 2009 in view of the challenging global economic condition.</t>
  </si>
  <si>
    <t>(Loss)/Profit before tax</t>
  </si>
  <si>
    <t>(Loss)/Profit for the period</t>
  </si>
  <si>
    <t xml:space="preserve">(Loss)/Profit attributable to ordinary equity </t>
  </si>
  <si>
    <t>Basic (loss)/earnings per share (sen)</t>
  </si>
  <si>
    <t>Diluted (loss)/earnings per share (sen)</t>
  </si>
  <si>
    <t>(Loss)/Profit before taxation</t>
  </si>
  <si>
    <t>increase in depreciation expenses as a result of additional computer equipments purchased during the financial year-to-date, particularly to cater for research and development for the Middle East and Vietnam projects;</t>
  </si>
  <si>
    <t>provision for doubtful debts of RM5.563 million during the quarter under review; and</t>
  </si>
  <si>
    <t>(Loss)/Profit after taxation (RM'000)</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</si>
  <si>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the online stock trading activities as evidenced by the decrease in trading volume and market value of equities traded on Bursa Malaysia Securities Berhad due to investors' caution towards subprime related problems, local political issues and the challenging global economic environment;</t>
    </r>
  </si>
  <si>
    <t>The Group recorded a loss before taxation of RM4.854 milllion in the current quarter under review as compared to the profit before taxation in the immediate preceding quarter of RM1.094 million. This was mainly attributable to the following:</t>
  </si>
  <si>
    <t>For the current quarter under review, the Group recorded revenue of approximately RM5.267 million, 40.81% lower compared to that achieved in the preceding year corresponding quarter of RM8.899 million.  The Group also recorded a loss for the period of approximately RM4.851 million as compared to the profit for the period of RM5.752 million achieved in the preceding year corresponding quarter. On the 12-months financial year-to-date basis, the Group recorded revenue and profit for the period of approximately RM22.379 million and RM0.779 million respectively. This also represents a decrease of approximately 30.24% and 96.24% respectively as compared to that achieved in the preceding year corresponding period of RM32.082 million and RM20.720 million respectively. This was mainly attributable to the following: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</si>
</sst>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173" fontId="3" fillId="0" borderId="0" xfId="42" applyNumberFormat="1" applyFont="1" applyFill="1" applyBorder="1" applyAlignment="1" quotePrefix="1">
      <alignment horizontal="right" vertical="top"/>
    </xf>
    <xf numFmtId="0" fontId="3" fillId="0" borderId="0" xfId="0" applyFont="1" applyFill="1" applyAlignment="1">
      <alignment horizontal="left" vertical="top" wrapText="1"/>
    </xf>
    <xf numFmtId="43" fontId="3" fillId="0" borderId="0" xfId="42" applyFont="1" applyAlignment="1" quotePrefix="1">
      <alignment horizontal="right" vertical="top"/>
    </xf>
    <xf numFmtId="173" fontId="3" fillId="0" borderId="12" xfId="42" applyNumberFormat="1" applyFont="1" applyBorder="1" applyAlignment="1" quotePrefix="1">
      <alignment horizontal="righ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Fill="1" applyAlignment="1">
      <alignment horizontal="justify" vertical="top" wrapText="1"/>
    </xf>
    <xf numFmtId="0" fontId="1"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justify"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Border="1" applyAlignment="1">
      <alignment horizontal="justify"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1" fillId="0" borderId="0" xfId="0" applyFont="1" applyFill="1" applyAlignment="1">
      <alignment horizontal="center" vertical="top"/>
    </xf>
    <xf numFmtId="0" fontId="1" fillId="0" borderId="0" xfId="0" applyFont="1" applyFill="1" applyBorder="1" applyAlignment="1">
      <alignment horizontal="justify" vertical="top"/>
    </xf>
    <xf numFmtId="0" fontId="0" fillId="0" borderId="0" xfId="0"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51</xdr:row>
      <xdr:rowOff>0</xdr:rowOff>
    </xdr:from>
    <xdr:to>
      <xdr:col>3</xdr:col>
      <xdr:colOff>619125</xdr:colOff>
      <xdr:row>54</xdr:row>
      <xdr:rowOff>142875</xdr:rowOff>
    </xdr:to>
    <xdr:pic>
      <xdr:nvPicPr>
        <xdr:cNvPr id="2" name="Picture 15"/>
        <xdr:cNvPicPr preferRelativeResize="1">
          <a:picLocks noChangeAspect="1"/>
        </xdr:cNvPicPr>
      </xdr:nvPicPr>
      <xdr:blipFill>
        <a:blip r:embed="rId1"/>
        <a:stretch>
          <a:fillRect/>
        </a:stretch>
      </xdr:blipFill>
      <xdr:spPr>
        <a:xfrm>
          <a:off x="276225" y="9334500"/>
          <a:ext cx="1162050" cy="628650"/>
        </a:xfrm>
        <a:prstGeom prst="rect">
          <a:avLst/>
        </a:prstGeom>
        <a:noFill/>
        <a:ln w="9525" cmpd="sng">
          <a:noFill/>
        </a:ln>
      </xdr:spPr>
    </xdr:pic>
    <xdr:clientData/>
  </xdr:twoCellAnchor>
  <xdr:twoCellAnchor>
    <xdr:from>
      <xdr:col>1</xdr:col>
      <xdr:colOff>19050</xdr:colOff>
      <xdr:row>105</xdr:row>
      <xdr:rowOff>0</xdr:rowOff>
    </xdr:from>
    <xdr:to>
      <xdr:col>3</xdr:col>
      <xdr:colOff>619125</xdr:colOff>
      <xdr:row>108</xdr:row>
      <xdr:rowOff>142875</xdr:rowOff>
    </xdr:to>
    <xdr:pic>
      <xdr:nvPicPr>
        <xdr:cNvPr id="3" name="Picture 16"/>
        <xdr:cNvPicPr preferRelativeResize="1">
          <a:picLocks noChangeAspect="1"/>
        </xdr:cNvPicPr>
      </xdr:nvPicPr>
      <xdr:blipFill>
        <a:blip r:embed="rId1"/>
        <a:stretch>
          <a:fillRect/>
        </a:stretch>
      </xdr:blipFill>
      <xdr:spPr>
        <a:xfrm>
          <a:off x="276225" y="18326100"/>
          <a:ext cx="1162050" cy="628650"/>
        </a:xfrm>
        <a:prstGeom prst="rect">
          <a:avLst/>
        </a:prstGeom>
        <a:noFill/>
        <a:ln w="9525" cmpd="sng">
          <a:noFill/>
        </a:ln>
      </xdr:spPr>
    </xdr:pic>
    <xdr:clientData/>
  </xdr:twoCellAnchor>
  <xdr:twoCellAnchor>
    <xdr:from>
      <xdr:col>1</xdr:col>
      <xdr:colOff>19050</xdr:colOff>
      <xdr:row>149</xdr:row>
      <xdr:rowOff>0</xdr:rowOff>
    </xdr:from>
    <xdr:to>
      <xdr:col>3</xdr:col>
      <xdr:colOff>619125</xdr:colOff>
      <xdr:row>152</xdr:row>
      <xdr:rowOff>142875</xdr:rowOff>
    </xdr:to>
    <xdr:pic>
      <xdr:nvPicPr>
        <xdr:cNvPr id="4" name="Picture 18"/>
        <xdr:cNvPicPr preferRelativeResize="1">
          <a:picLocks noChangeAspect="1"/>
        </xdr:cNvPicPr>
      </xdr:nvPicPr>
      <xdr:blipFill>
        <a:blip r:embed="rId1"/>
        <a:stretch>
          <a:fillRect/>
        </a:stretch>
      </xdr:blipFill>
      <xdr:spPr>
        <a:xfrm>
          <a:off x="276225" y="27317700"/>
          <a:ext cx="1162050" cy="628650"/>
        </a:xfrm>
        <a:prstGeom prst="rect">
          <a:avLst/>
        </a:prstGeom>
        <a:noFill/>
        <a:ln w="9525" cmpd="sng">
          <a:noFill/>
        </a:ln>
      </xdr:spPr>
    </xdr:pic>
    <xdr:clientData/>
  </xdr:twoCellAnchor>
  <xdr:twoCellAnchor>
    <xdr:from>
      <xdr:col>1</xdr:col>
      <xdr:colOff>19050</xdr:colOff>
      <xdr:row>202</xdr:row>
      <xdr:rowOff>0</xdr:rowOff>
    </xdr:from>
    <xdr:to>
      <xdr:col>3</xdr:col>
      <xdr:colOff>619125</xdr:colOff>
      <xdr:row>205</xdr:row>
      <xdr:rowOff>142875</xdr:rowOff>
    </xdr:to>
    <xdr:pic>
      <xdr:nvPicPr>
        <xdr:cNvPr id="5" name="Picture 19"/>
        <xdr:cNvPicPr preferRelativeResize="1">
          <a:picLocks noChangeAspect="1"/>
        </xdr:cNvPicPr>
      </xdr:nvPicPr>
      <xdr:blipFill>
        <a:blip r:embed="rId1"/>
        <a:stretch>
          <a:fillRect/>
        </a:stretch>
      </xdr:blipFill>
      <xdr:spPr>
        <a:xfrm>
          <a:off x="276225" y="36490275"/>
          <a:ext cx="1162050" cy="628650"/>
        </a:xfrm>
        <a:prstGeom prst="rect">
          <a:avLst/>
        </a:prstGeom>
        <a:noFill/>
        <a:ln w="9525" cmpd="sng">
          <a:noFill/>
        </a:ln>
      </xdr:spPr>
    </xdr:pic>
    <xdr:clientData/>
  </xdr:twoCellAnchor>
  <xdr:twoCellAnchor>
    <xdr:from>
      <xdr:col>1</xdr:col>
      <xdr:colOff>19050</xdr:colOff>
      <xdr:row>253</xdr:row>
      <xdr:rowOff>0</xdr:rowOff>
    </xdr:from>
    <xdr:to>
      <xdr:col>3</xdr:col>
      <xdr:colOff>619125</xdr:colOff>
      <xdr:row>256</xdr:row>
      <xdr:rowOff>142875</xdr:rowOff>
    </xdr:to>
    <xdr:pic>
      <xdr:nvPicPr>
        <xdr:cNvPr id="6" name="Picture 211"/>
        <xdr:cNvPicPr preferRelativeResize="1">
          <a:picLocks noChangeAspect="1"/>
        </xdr:cNvPicPr>
      </xdr:nvPicPr>
      <xdr:blipFill>
        <a:blip r:embed="rId1"/>
        <a:stretch>
          <a:fillRect/>
        </a:stretch>
      </xdr:blipFill>
      <xdr:spPr>
        <a:xfrm>
          <a:off x="276225" y="45529500"/>
          <a:ext cx="1162050" cy="628650"/>
        </a:xfrm>
        <a:prstGeom prst="rect">
          <a:avLst/>
        </a:prstGeom>
        <a:noFill/>
        <a:ln w="9525" cmpd="sng">
          <a:noFill/>
        </a:ln>
      </xdr:spPr>
    </xdr:pic>
    <xdr:clientData/>
  </xdr:twoCellAnchor>
  <xdr:twoCellAnchor>
    <xdr:from>
      <xdr:col>1</xdr:col>
      <xdr:colOff>19050</xdr:colOff>
      <xdr:row>305</xdr:row>
      <xdr:rowOff>0</xdr:rowOff>
    </xdr:from>
    <xdr:to>
      <xdr:col>3</xdr:col>
      <xdr:colOff>619125</xdr:colOff>
      <xdr:row>308</xdr:row>
      <xdr:rowOff>142875</xdr:rowOff>
    </xdr:to>
    <xdr:pic>
      <xdr:nvPicPr>
        <xdr:cNvPr id="7" name="Picture 215"/>
        <xdr:cNvPicPr preferRelativeResize="1">
          <a:picLocks noChangeAspect="1"/>
        </xdr:cNvPicPr>
      </xdr:nvPicPr>
      <xdr:blipFill>
        <a:blip r:embed="rId1"/>
        <a:stretch>
          <a:fillRect/>
        </a:stretch>
      </xdr:blipFill>
      <xdr:spPr>
        <a:xfrm>
          <a:off x="276225" y="54530625"/>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38"/>
  <sheetViews>
    <sheetView zoomScalePageLayoutView="0" workbookViewId="0" topLeftCell="A13">
      <selection activeCell="K33" sqref="K33"/>
    </sheetView>
  </sheetViews>
  <sheetFormatPr defaultColWidth="9.140625" defaultRowHeight="12.75"/>
  <cols>
    <col min="1" max="1" width="4.140625" style="3" customWidth="1"/>
    <col min="2" max="2" width="25.57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116</v>
      </c>
    </row>
    <row r="6" ht="12.75">
      <c r="A6" s="1"/>
    </row>
    <row r="7" ht="12.75">
      <c r="A7" s="1" t="s">
        <v>140</v>
      </c>
    </row>
    <row r="8" ht="12.75">
      <c r="A8" s="1" t="s">
        <v>267</v>
      </c>
    </row>
    <row r="9" ht="12.75">
      <c r="A9" s="3" t="s">
        <v>0</v>
      </c>
    </row>
    <row r="11" ht="12.75">
      <c r="A11" s="3" t="s">
        <v>141</v>
      </c>
    </row>
    <row r="12" spans="1:8" ht="41.25" customHeight="1">
      <c r="A12" s="105" t="s">
        <v>268</v>
      </c>
      <c r="B12" s="106"/>
      <c r="C12" s="106"/>
      <c r="D12" s="106"/>
      <c r="E12" s="106"/>
      <c r="F12" s="106"/>
      <c r="G12" s="106"/>
      <c r="H12" s="106"/>
    </row>
    <row r="14" spans="4:8" ht="12.75">
      <c r="D14" s="107" t="s">
        <v>4</v>
      </c>
      <c r="E14" s="107"/>
      <c r="G14" s="107" t="s">
        <v>5</v>
      </c>
      <c r="H14" s="107"/>
    </row>
    <row r="15" spans="4:8" ht="12.75">
      <c r="D15" s="5"/>
      <c r="E15" s="6" t="s">
        <v>9</v>
      </c>
      <c r="F15" s="5"/>
      <c r="G15" s="5"/>
      <c r="H15" s="6" t="s">
        <v>9</v>
      </c>
    </row>
    <row r="16" spans="4:8" ht="12.75">
      <c r="D16" s="6" t="s">
        <v>6</v>
      </c>
      <c r="E16" s="6" t="s">
        <v>7</v>
      </c>
      <c r="F16" s="5"/>
      <c r="G16" s="6" t="s">
        <v>6</v>
      </c>
      <c r="H16" s="6" t="s">
        <v>7</v>
      </c>
    </row>
    <row r="17" spans="4:8" ht="12.75">
      <c r="D17" s="6" t="s">
        <v>7</v>
      </c>
      <c r="E17" s="6" t="s">
        <v>10</v>
      </c>
      <c r="F17" s="5"/>
      <c r="G17" s="6" t="s">
        <v>7</v>
      </c>
      <c r="H17" s="6" t="s">
        <v>10</v>
      </c>
    </row>
    <row r="18" spans="4:8" ht="12.75">
      <c r="D18" s="6" t="s">
        <v>8</v>
      </c>
      <c r="E18" s="6" t="s">
        <v>8</v>
      </c>
      <c r="F18" s="5"/>
      <c r="G18" s="6" t="s">
        <v>11</v>
      </c>
      <c r="H18" s="6" t="s">
        <v>12</v>
      </c>
    </row>
    <row r="19" spans="4:8" ht="12.75">
      <c r="D19" s="6"/>
      <c r="E19" s="6"/>
      <c r="F19" s="5"/>
      <c r="G19" s="6"/>
      <c r="H19" s="6"/>
    </row>
    <row r="20" spans="4:8" ht="12.75">
      <c r="D20" s="7" t="s">
        <v>269</v>
      </c>
      <c r="E20" s="7" t="s">
        <v>211</v>
      </c>
      <c r="F20" s="5"/>
      <c r="G20" s="7" t="s">
        <v>269</v>
      </c>
      <c r="H20" s="7" t="s">
        <v>211</v>
      </c>
    </row>
    <row r="21" spans="3:8" ht="12.75">
      <c r="C21" s="1"/>
      <c r="D21" s="7" t="s">
        <v>13</v>
      </c>
      <c r="E21" s="7" t="s">
        <v>13</v>
      </c>
      <c r="G21" s="7" t="s">
        <v>13</v>
      </c>
      <c r="H21" s="7" t="s">
        <v>13</v>
      </c>
    </row>
    <row r="23" spans="1:8" ht="12.75">
      <c r="A23" s="47">
        <v>1</v>
      </c>
      <c r="B23" s="3" t="s">
        <v>14</v>
      </c>
      <c r="D23" s="8">
        <f>'IS'!D21</f>
        <v>5267</v>
      </c>
      <c r="E23" s="64">
        <f>'IS'!E21</f>
        <v>8899</v>
      </c>
      <c r="G23" s="8">
        <f>'IS'!G21</f>
        <v>22379</v>
      </c>
      <c r="H23" s="64">
        <f>'IS'!H21</f>
        <v>32082</v>
      </c>
    </row>
    <row r="24" spans="1:8" ht="12.75">
      <c r="A24" s="47"/>
      <c r="D24" s="9"/>
      <c r="E24" s="68"/>
      <c r="F24" s="10"/>
      <c r="G24" s="9"/>
      <c r="H24" s="65"/>
    </row>
    <row r="25" spans="1:8" ht="12.75" customHeight="1">
      <c r="A25" s="47">
        <v>2</v>
      </c>
      <c r="B25" s="3" t="s">
        <v>302</v>
      </c>
      <c r="D25" s="8">
        <f>'IS'!D33</f>
        <v>-4854</v>
      </c>
      <c r="E25" s="64">
        <f>'IS'!E33</f>
        <v>5790</v>
      </c>
      <c r="G25" s="8">
        <f>'IS'!G33</f>
        <v>776</v>
      </c>
      <c r="H25" s="64">
        <f>'IS'!H33</f>
        <v>20971</v>
      </c>
    </row>
    <row r="26" spans="1:8" ht="12.75">
      <c r="A26" s="47"/>
      <c r="D26" s="8"/>
      <c r="E26" s="65"/>
      <c r="G26" s="8"/>
      <c r="H26" s="65"/>
    </row>
    <row r="27" spans="1:8" ht="12.75">
      <c r="A27" s="47">
        <v>3</v>
      </c>
      <c r="B27" s="3" t="s">
        <v>303</v>
      </c>
      <c r="D27" s="8">
        <f>'IS'!D37</f>
        <v>-4851</v>
      </c>
      <c r="E27" s="64">
        <f>'IS'!E37</f>
        <v>5752</v>
      </c>
      <c r="G27" s="8">
        <f>'IS'!G37</f>
        <v>779</v>
      </c>
      <c r="H27" s="64">
        <f>'IS'!H37</f>
        <v>20720</v>
      </c>
    </row>
    <row r="28" spans="1:9" ht="12.75" customHeight="1">
      <c r="A28" s="47"/>
      <c r="D28" s="16"/>
      <c r="E28" s="66"/>
      <c r="F28" s="30"/>
      <c r="G28" s="16"/>
      <c r="H28" s="66"/>
      <c r="I28" s="30"/>
    </row>
    <row r="29" spans="1:9" ht="12.75">
      <c r="A29" s="47">
        <v>4</v>
      </c>
      <c r="B29" s="3" t="s">
        <v>304</v>
      </c>
      <c r="D29" s="16">
        <f>D27</f>
        <v>-4851</v>
      </c>
      <c r="E29" s="67">
        <f>E27</f>
        <v>5752</v>
      </c>
      <c r="F29" s="30"/>
      <c r="G29" s="49">
        <f>G27</f>
        <v>779</v>
      </c>
      <c r="H29" s="67">
        <f>H27</f>
        <v>20720</v>
      </c>
      <c r="I29" s="30"/>
    </row>
    <row r="30" spans="1:9" ht="12.75">
      <c r="A30" s="47"/>
      <c r="B30" s="3" t="s">
        <v>180</v>
      </c>
      <c r="D30" s="16"/>
      <c r="E30" s="67"/>
      <c r="F30" s="30"/>
      <c r="G30" s="49"/>
      <c r="H30" s="67"/>
      <c r="I30" s="30"/>
    </row>
    <row r="31" spans="1:9" ht="12.75">
      <c r="A31" s="47"/>
      <c r="D31" s="16"/>
      <c r="F31" s="30"/>
      <c r="G31" s="30"/>
      <c r="H31" s="66"/>
      <c r="I31" s="30"/>
    </row>
    <row r="32" spans="1:9" ht="12.75">
      <c r="A32" s="47">
        <v>5</v>
      </c>
      <c r="B32" s="10" t="s">
        <v>305</v>
      </c>
      <c r="C32" s="10"/>
      <c r="D32" s="88">
        <f>Notes!E278</f>
        <v>-1.6261934134305944</v>
      </c>
      <c r="E32" s="89">
        <f>'IS'!E39</f>
        <v>1.93040863448424</v>
      </c>
      <c r="F32" s="56"/>
      <c r="G32" s="89">
        <f>Notes!H278</f>
        <v>0.2611429950654366</v>
      </c>
      <c r="H32" s="90">
        <f>'IS'!H39</f>
        <v>6.953766847446706</v>
      </c>
      <c r="I32" s="30"/>
    </row>
    <row r="33" spans="1:9" ht="12.75">
      <c r="A33" s="47"/>
      <c r="B33" s="10"/>
      <c r="C33" s="10"/>
      <c r="D33" s="23"/>
      <c r="E33" s="91"/>
      <c r="F33" s="56"/>
      <c r="G33" s="56"/>
      <c r="H33" s="90"/>
      <c r="I33" s="30"/>
    </row>
    <row r="34" spans="1:9" ht="12.75">
      <c r="A34" s="47">
        <v>6</v>
      </c>
      <c r="B34" s="10" t="s">
        <v>306</v>
      </c>
      <c r="C34" s="10"/>
      <c r="D34" s="88">
        <f>Notes!E288</f>
        <v>-1.496280119924492</v>
      </c>
      <c r="E34" s="89">
        <f>'IS'!E41</f>
        <v>1.793464704415066</v>
      </c>
      <c r="F34" s="56"/>
      <c r="G34" s="92">
        <f>Notes!H288</f>
        <v>0.24028081084749106</v>
      </c>
      <c r="H34" s="90">
        <f>'IS'!H41</f>
        <v>6.460463956098778</v>
      </c>
      <c r="I34" s="30"/>
    </row>
    <row r="35" spans="1:9" ht="12.75">
      <c r="A35" s="47"/>
      <c r="D35" s="16"/>
      <c r="E35" s="48"/>
      <c r="F35" s="30"/>
      <c r="G35" s="30"/>
      <c r="H35" s="45"/>
      <c r="I35" s="30"/>
    </row>
    <row r="36" spans="1:9" ht="12.75">
      <c r="A36" s="47">
        <v>7</v>
      </c>
      <c r="B36" s="3" t="s">
        <v>181</v>
      </c>
      <c r="D36" s="45">
        <v>0</v>
      </c>
      <c r="E36" s="45">
        <v>0</v>
      </c>
      <c r="F36" s="30"/>
      <c r="G36" s="45">
        <v>1</v>
      </c>
      <c r="H36" s="45">
        <v>0</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5:H54"/>
  <sheetViews>
    <sheetView zoomScalePageLayoutView="0" workbookViewId="0" topLeftCell="A23">
      <selection activeCell="J39" sqref="J39"/>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116</v>
      </c>
    </row>
    <row r="6" ht="12.75">
      <c r="A6" s="1"/>
    </row>
    <row r="7" ht="12.75">
      <c r="A7" s="1" t="s">
        <v>38</v>
      </c>
    </row>
    <row r="8" ht="12.75">
      <c r="A8" s="1" t="s">
        <v>267</v>
      </c>
    </row>
    <row r="9" spans="1:4" ht="12.75">
      <c r="A9" s="3" t="s">
        <v>0</v>
      </c>
      <c r="D9" s="3" t="s">
        <v>156</v>
      </c>
    </row>
    <row r="12" spans="4:8" ht="12.75">
      <c r="D12" s="107" t="s">
        <v>4</v>
      </c>
      <c r="E12" s="107"/>
      <c r="G12" s="107" t="s">
        <v>5</v>
      </c>
      <c r="H12" s="107"/>
    </row>
    <row r="13" spans="4:8" ht="12.75">
      <c r="D13" s="5"/>
      <c r="E13" s="6" t="s">
        <v>9</v>
      </c>
      <c r="F13" s="5"/>
      <c r="G13" s="5"/>
      <c r="H13" s="6" t="s">
        <v>9</v>
      </c>
    </row>
    <row r="14" spans="4:8" ht="12.75">
      <c r="D14" s="6" t="s">
        <v>6</v>
      </c>
      <c r="E14" s="6" t="s">
        <v>7</v>
      </c>
      <c r="F14" s="5"/>
      <c r="G14" s="6" t="s">
        <v>6</v>
      </c>
      <c r="H14" s="6" t="s">
        <v>7</v>
      </c>
    </row>
    <row r="15" spans="4:8" ht="12.75">
      <c r="D15" s="6" t="s">
        <v>7</v>
      </c>
      <c r="E15" s="6" t="s">
        <v>10</v>
      </c>
      <c r="F15" s="5"/>
      <c r="G15" s="6" t="s">
        <v>7</v>
      </c>
      <c r="H15" s="6" t="s">
        <v>10</v>
      </c>
    </row>
    <row r="16" spans="4:8" ht="12.75">
      <c r="D16" s="6" t="s">
        <v>8</v>
      </c>
      <c r="E16" s="6" t="s">
        <v>8</v>
      </c>
      <c r="F16" s="5"/>
      <c r="G16" s="6" t="s">
        <v>11</v>
      </c>
      <c r="H16" s="6" t="s">
        <v>12</v>
      </c>
    </row>
    <row r="17" spans="4:8" ht="12.75">
      <c r="D17" s="6"/>
      <c r="E17" s="6"/>
      <c r="F17" s="5"/>
      <c r="G17" s="6"/>
      <c r="H17" s="6"/>
    </row>
    <row r="18" spans="4:8" ht="12.75">
      <c r="D18" s="7" t="s">
        <v>269</v>
      </c>
      <c r="E18" s="7" t="s">
        <v>211</v>
      </c>
      <c r="F18" s="5"/>
      <c r="G18" s="7" t="s">
        <v>269</v>
      </c>
      <c r="H18" s="7" t="s">
        <v>211</v>
      </c>
    </row>
    <row r="19" spans="3:8" ht="12.75">
      <c r="C19" s="1"/>
      <c r="D19" s="7" t="s">
        <v>13</v>
      </c>
      <c r="E19" s="7" t="s">
        <v>13</v>
      </c>
      <c r="G19" s="7" t="s">
        <v>13</v>
      </c>
      <c r="H19" s="7" t="s">
        <v>13</v>
      </c>
    </row>
    <row r="21" spans="1:8" ht="12.75">
      <c r="A21" s="3" t="s">
        <v>14</v>
      </c>
      <c r="D21" s="8">
        <v>5267</v>
      </c>
      <c r="E21" s="8">
        <v>8899</v>
      </c>
      <c r="G21" s="8">
        <v>22379</v>
      </c>
      <c r="H21" s="8">
        <v>32082</v>
      </c>
    </row>
    <row r="22" spans="4:8" ht="12.75">
      <c r="D22" s="9"/>
      <c r="E22" s="9"/>
      <c r="F22" s="10"/>
      <c r="G22" s="9"/>
      <c r="H22" s="9"/>
    </row>
    <row r="23" spans="1:8" ht="12.75">
      <c r="A23" s="3" t="s">
        <v>15</v>
      </c>
      <c r="D23" s="9">
        <v>-864</v>
      </c>
      <c r="E23" s="9">
        <v>-969</v>
      </c>
      <c r="F23" s="10"/>
      <c r="G23" s="9">
        <v>-3572</v>
      </c>
      <c r="H23" s="9">
        <v>-3496</v>
      </c>
    </row>
    <row r="24" spans="4:8" ht="12.75">
      <c r="D24" s="12"/>
      <c r="E24" s="69"/>
      <c r="F24" s="10"/>
      <c r="G24" s="12"/>
      <c r="H24" s="70"/>
    </row>
    <row r="25" spans="1:8" ht="12.75">
      <c r="A25" s="3" t="s">
        <v>16</v>
      </c>
      <c r="D25" s="9">
        <f>SUM(D21:D24)</f>
        <v>4403</v>
      </c>
      <c r="E25" s="9">
        <f>SUM(E21:E24)</f>
        <v>7930</v>
      </c>
      <c r="F25" s="10"/>
      <c r="G25" s="9">
        <f>SUM(G21:G24)</f>
        <v>18807</v>
      </c>
      <c r="H25" s="9">
        <f>SUM(H21:H24)</f>
        <v>28586</v>
      </c>
    </row>
    <row r="26" spans="4:8" ht="12.75">
      <c r="D26" s="9"/>
      <c r="E26" s="68"/>
      <c r="F26" s="10"/>
      <c r="G26" s="9"/>
      <c r="H26" s="65"/>
    </row>
    <row r="27" spans="1:8" ht="12.75">
      <c r="A27" s="3" t="s">
        <v>17</v>
      </c>
      <c r="D27" s="9">
        <v>109</v>
      </c>
      <c r="E27" s="9">
        <v>141</v>
      </c>
      <c r="F27" s="10"/>
      <c r="G27" s="9">
        <v>476</v>
      </c>
      <c r="H27" s="9">
        <v>708</v>
      </c>
    </row>
    <row r="28" spans="4:8" ht="12.75">
      <c r="D28" s="9"/>
      <c r="E28" s="9"/>
      <c r="F28" s="10"/>
      <c r="G28" s="9"/>
      <c r="H28" s="9"/>
    </row>
    <row r="29" spans="1:8" ht="12.75">
      <c r="A29" s="3" t="s">
        <v>18</v>
      </c>
      <c r="D29" s="9">
        <v>-9365</v>
      </c>
      <c r="E29" s="9">
        <v>-2281</v>
      </c>
      <c r="F29" s="10"/>
      <c r="G29" s="9">
        <v>-18505</v>
      </c>
      <c r="H29" s="9">
        <v>-8320</v>
      </c>
    </row>
    <row r="30" spans="4:8" ht="12.75">
      <c r="D30" s="23"/>
      <c r="E30" s="23"/>
      <c r="F30" s="56"/>
      <c r="G30" s="23"/>
      <c r="H30" s="23"/>
    </row>
    <row r="31" spans="1:8" ht="12.75">
      <c r="A31" s="3" t="s">
        <v>19</v>
      </c>
      <c r="D31" s="8">
        <v>-1</v>
      </c>
      <c r="E31" s="8">
        <v>0</v>
      </c>
      <c r="G31" s="8">
        <v>-2</v>
      </c>
      <c r="H31" s="8">
        <v>-3</v>
      </c>
    </row>
    <row r="32" spans="4:8" ht="12.75">
      <c r="D32" s="13"/>
      <c r="E32" s="70"/>
      <c r="G32" s="13"/>
      <c r="H32" s="70"/>
    </row>
    <row r="33" spans="1:8" ht="12.75" customHeight="1">
      <c r="A33" s="1" t="s">
        <v>307</v>
      </c>
      <c r="D33" s="8">
        <f>SUM(D25:D32)</f>
        <v>-4854</v>
      </c>
      <c r="E33" s="8">
        <f>SUM(E25:E32)</f>
        <v>5790</v>
      </c>
      <c r="G33" s="8">
        <f>SUM(G25:G32)</f>
        <v>776</v>
      </c>
      <c r="H33" s="8">
        <f>SUM(H25:H32)</f>
        <v>20971</v>
      </c>
    </row>
    <row r="34" spans="4:8" ht="12.75">
      <c r="D34" s="8"/>
      <c r="E34" s="65"/>
      <c r="G34" s="8"/>
      <c r="H34" s="65"/>
    </row>
    <row r="35" spans="1:8" ht="12.75">
      <c r="A35" s="3" t="s">
        <v>21</v>
      </c>
      <c r="D35" s="8">
        <v>3</v>
      </c>
      <c r="E35" s="8">
        <v>-38</v>
      </c>
      <c r="G35" s="8">
        <v>3</v>
      </c>
      <c r="H35" s="8">
        <v>-251</v>
      </c>
    </row>
    <row r="36" spans="4:8" ht="12.75" customHeight="1">
      <c r="D36" s="13"/>
      <c r="E36" s="70"/>
      <c r="G36" s="13"/>
      <c r="H36" s="70"/>
    </row>
    <row r="37" spans="1:8" ht="13.5" thickBot="1">
      <c r="A37" s="1" t="s">
        <v>303</v>
      </c>
      <c r="D37" s="14">
        <f>SUM(D33:D36)</f>
        <v>-4851</v>
      </c>
      <c r="E37" s="14">
        <f>SUM(E33:E36)</f>
        <v>5752</v>
      </c>
      <c r="G37" s="14">
        <f>SUM(G33:G36)</f>
        <v>779</v>
      </c>
      <c r="H37" s="14">
        <f>SUM(H33:H36)</f>
        <v>20720</v>
      </c>
    </row>
    <row r="38" spans="4:8" ht="12.75">
      <c r="D38" s="8"/>
      <c r="E38" s="11"/>
      <c r="H38" s="11"/>
    </row>
    <row r="39" spans="1:8" ht="13.5" thickBot="1">
      <c r="A39" s="77" t="s">
        <v>305</v>
      </c>
      <c r="B39" s="10"/>
      <c r="C39" s="10"/>
      <c r="D39" s="83">
        <f>Notes!E278</f>
        <v>-1.6261934134305944</v>
      </c>
      <c r="E39" s="84">
        <f>Notes!F278</f>
        <v>1.93040863448424</v>
      </c>
      <c r="F39" s="10"/>
      <c r="G39" s="83">
        <f>Notes!H278</f>
        <v>0.2611429950654366</v>
      </c>
      <c r="H39" s="84">
        <f>Notes!I278</f>
        <v>6.953766847446706</v>
      </c>
    </row>
    <row r="40" spans="1:8" ht="12.75">
      <c r="A40" s="10"/>
      <c r="B40" s="10"/>
      <c r="C40" s="10"/>
      <c r="D40" s="9"/>
      <c r="E40" s="10"/>
      <c r="F40" s="10"/>
      <c r="G40" s="10"/>
      <c r="H40" s="10"/>
    </row>
    <row r="41" spans="1:8" ht="13.5" thickBot="1">
      <c r="A41" s="77" t="s">
        <v>306</v>
      </c>
      <c r="B41" s="10"/>
      <c r="C41" s="10"/>
      <c r="D41" s="85">
        <f>Notes!E288</f>
        <v>-1.496280119924492</v>
      </c>
      <c r="E41" s="86">
        <f>Notes!F288</f>
        <v>1.793464704415066</v>
      </c>
      <c r="F41" s="10"/>
      <c r="G41" s="87">
        <f>Notes!H288</f>
        <v>0.24028081084749106</v>
      </c>
      <c r="H41" s="86">
        <f>Notes!I288</f>
        <v>6.460463956098778</v>
      </c>
    </row>
    <row r="42" ht="12.75">
      <c r="D42" s="8"/>
    </row>
    <row r="43" ht="12.75">
      <c r="D43" s="8"/>
    </row>
    <row r="44" spans="1:4" ht="12.75">
      <c r="A44" s="1" t="s">
        <v>24</v>
      </c>
      <c r="D44" s="8"/>
    </row>
    <row r="45" spans="1:8" ht="12.75">
      <c r="A45" s="108" t="s">
        <v>277</v>
      </c>
      <c r="B45" s="108"/>
      <c r="C45" s="108"/>
      <c r="D45" s="108"/>
      <c r="E45" s="108"/>
      <c r="F45" s="108"/>
      <c r="G45" s="108"/>
      <c r="H45" s="108"/>
    </row>
    <row r="46" spans="1:8" ht="26.25" customHeight="1">
      <c r="A46" s="108"/>
      <c r="B46" s="108"/>
      <c r="C46" s="108"/>
      <c r="D46" s="108"/>
      <c r="E46" s="108"/>
      <c r="F46" s="108"/>
      <c r="G46" s="108"/>
      <c r="H46" s="108"/>
    </row>
    <row r="48" spans="1:8" ht="12.75">
      <c r="A48" s="15"/>
      <c r="B48" s="15"/>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184</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PageLayoutView="0" workbookViewId="0" topLeftCell="A27">
      <selection activeCell="E34" sqref="E34"/>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116</v>
      </c>
      <c r="C5" s="1"/>
    </row>
    <row r="7" spans="1:3" ht="12.75">
      <c r="A7" s="1" t="s">
        <v>39</v>
      </c>
      <c r="C7" s="1"/>
    </row>
    <row r="8" spans="1:3" ht="12.75">
      <c r="A8" s="1" t="s">
        <v>270</v>
      </c>
      <c r="C8" s="1"/>
    </row>
    <row r="9" spans="1:3" ht="12.75">
      <c r="A9" s="3" t="s">
        <v>0</v>
      </c>
      <c r="C9" s="1"/>
    </row>
    <row r="10" spans="3:7" ht="12.75">
      <c r="C10" s="1"/>
      <c r="E10" s="4" t="s">
        <v>115</v>
      </c>
      <c r="F10" s="4"/>
      <c r="G10" s="4"/>
    </row>
    <row r="11" spans="1:7" ht="12.75">
      <c r="A11" s="1"/>
      <c r="C11" s="1"/>
      <c r="E11" s="4" t="s">
        <v>271</v>
      </c>
      <c r="F11" s="4"/>
      <c r="G11" s="4" t="s">
        <v>177</v>
      </c>
    </row>
    <row r="12" spans="4:7" ht="12.75">
      <c r="D12" s="5"/>
      <c r="E12" s="7" t="s">
        <v>269</v>
      </c>
      <c r="F12" s="7"/>
      <c r="G12" s="7" t="s">
        <v>211</v>
      </c>
    </row>
    <row r="13" spans="3:7" ht="12.75">
      <c r="C13" s="1"/>
      <c r="E13" s="7" t="s">
        <v>13</v>
      </c>
      <c r="F13" s="7"/>
      <c r="G13" s="7" t="s">
        <v>13</v>
      </c>
    </row>
    <row r="14" ht="12.75">
      <c r="A14" s="1" t="s">
        <v>161</v>
      </c>
    </row>
    <row r="15" ht="12.75">
      <c r="A15" s="1" t="s">
        <v>162</v>
      </c>
    </row>
    <row r="16" spans="1:7" ht="12.75">
      <c r="A16" s="3" t="s">
        <v>163</v>
      </c>
      <c r="E16" s="16">
        <v>25481</v>
      </c>
      <c r="F16" s="16"/>
      <c r="G16" s="16">
        <v>16286</v>
      </c>
    </row>
    <row r="17" spans="1:7" ht="12.75">
      <c r="A17" s="3" t="s">
        <v>200</v>
      </c>
      <c r="E17" s="16">
        <v>5623</v>
      </c>
      <c r="F17" s="16"/>
      <c r="G17" s="16">
        <v>4323</v>
      </c>
    </row>
    <row r="18" spans="1:7" ht="12.75">
      <c r="A18" s="18"/>
      <c r="E18" s="21">
        <f>SUM(E16:E17)</f>
        <v>31104</v>
      </c>
      <c r="F18" s="16"/>
      <c r="G18" s="22">
        <f>SUM(G16:G17)</f>
        <v>20609</v>
      </c>
    </row>
    <row r="19" spans="1:7" ht="12.75">
      <c r="A19" s="1" t="s">
        <v>164</v>
      </c>
      <c r="E19" s="16"/>
      <c r="F19" s="16"/>
      <c r="G19" s="17"/>
    </row>
    <row r="20" spans="1:7" ht="12.75">
      <c r="A20" s="3" t="s">
        <v>117</v>
      </c>
      <c r="E20" s="16">
        <v>4</v>
      </c>
      <c r="F20" s="16"/>
      <c r="G20" s="16">
        <v>4</v>
      </c>
    </row>
    <row r="21" spans="1:7" ht="12.75">
      <c r="A21" s="3" t="s">
        <v>25</v>
      </c>
      <c r="E21" s="16">
        <v>17500</v>
      </c>
      <c r="F21" s="16"/>
      <c r="G21" s="16">
        <v>19195</v>
      </c>
    </row>
    <row r="22" spans="1:7" ht="12.75">
      <c r="A22" s="3" t="s">
        <v>118</v>
      </c>
      <c r="E22" s="16">
        <v>4896</v>
      </c>
      <c r="F22" s="16"/>
      <c r="G22" s="16">
        <v>5608</v>
      </c>
    </row>
    <row r="23" spans="1:7" ht="12.75">
      <c r="A23" s="3" t="s">
        <v>119</v>
      </c>
      <c r="D23" s="7"/>
      <c r="E23" s="19">
        <v>13224</v>
      </c>
      <c r="F23" s="20"/>
      <c r="G23" s="19">
        <v>17348</v>
      </c>
    </row>
    <row r="24" spans="1:7" ht="12.75">
      <c r="A24" s="3" t="s">
        <v>178</v>
      </c>
      <c r="D24" s="7"/>
      <c r="E24" s="19">
        <v>21</v>
      </c>
      <c r="F24" s="20"/>
      <c r="G24" s="17">
        <v>44</v>
      </c>
    </row>
    <row r="25" spans="1:7" ht="12.75">
      <c r="A25" s="3" t="s">
        <v>27</v>
      </c>
      <c r="E25" s="16">
        <v>3463</v>
      </c>
      <c r="F25" s="16"/>
      <c r="G25" s="16">
        <v>9423</v>
      </c>
    </row>
    <row r="26" spans="5:7" ht="12.75">
      <c r="E26" s="21">
        <f>SUM(E20:E25)</f>
        <v>39108</v>
      </c>
      <c r="F26" s="16"/>
      <c r="G26" s="22">
        <f>SUM(G20:G25)</f>
        <v>51622</v>
      </c>
    </row>
    <row r="27" spans="1:7" s="58" customFormat="1" ht="17.25" customHeight="1" thickBot="1">
      <c r="A27" s="57" t="s">
        <v>165</v>
      </c>
      <c r="E27" s="59">
        <f>E18+E26</f>
        <v>70212</v>
      </c>
      <c r="F27" s="60"/>
      <c r="G27" s="61">
        <f>G18+G26</f>
        <v>72231</v>
      </c>
    </row>
    <row r="28" spans="5:7" ht="12.75">
      <c r="E28" s="16"/>
      <c r="F28" s="16"/>
      <c r="G28" s="16"/>
    </row>
    <row r="29" spans="1:7" ht="12.75">
      <c r="A29" s="1" t="s">
        <v>166</v>
      </c>
      <c r="E29" s="16"/>
      <c r="F29" s="16"/>
      <c r="G29" s="16"/>
    </row>
    <row r="30" spans="1:7" ht="12.75">
      <c r="A30" s="1" t="s">
        <v>167</v>
      </c>
      <c r="E30" s="16"/>
      <c r="F30" s="16"/>
      <c r="G30" s="16"/>
    </row>
    <row r="31" spans="1:7" ht="12.75">
      <c r="A31" s="3" t="s">
        <v>29</v>
      </c>
      <c r="E31" s="16">
        <f>StmtEquity!C29</f>
        <v>29843</v>
      </c>
      <c r="F31" s="16"/>
      <c r="G31" s="16">
        <f>StmtEquity!C17</f>
        <v>29811</v>
      </c>
    </row>
    <row r="32" spans="1:7" ht="12.75">
      <c r="A32" s="3" t="s">
        <v>122</v>
      </c>
      <c r="E32" s="16">
        <f>StmtEquity!E29</f>
        <v>5161</v>
      </c>
      <c r="F32" s="16"/>
      <c r="G32" s="16">
        <f>StmtEquity!E17</f>
        <v>5123</v>
      </c>
    </row>
    <row r="33" spans="1:7" ht="12.75">
      <c r="A33" s="3" t="s">
        <v>123</v>
      </c>
      <c r="E33" s="16">
        <f>StmtEquity!G29</f>
        <v>202</v>
      </c>
      <c r="F33" s="16"/>
      <c r="G33" s="16">
        <f>StmtEquity!G17</f>
        <v>-11</v>
      </c>
    </row>
    <row r="34" spans="1:7" ht="12.75">
      <c r="A34" s="3" t="s">
        <v>30</v>
      </c>
      <c r="E34" s="16">
        <f>StmtEquity!I29</f>
        <v>33200</v>
      </c>
      <c r="F34" s="16"/>
      <c r="G34" s="24">
        <f>StmtEquity!I17</f>
        <v>35404</v>
      </c>
    </row>
    <row r="35" spans="1:7" ht="12.75">
      <c r="A35" s="1" t="s">
        <v>168</v>
      </c>
      <c r="E35" s="21">
        <f>SUM(E31:E34)</f>
        <v>68406</v>
      </c>
      <c r="F35" s="16"/>
      <c r="G35" s="22">
        <f>SUM(G31:G34)</f>
        <v>70327</v>
      </c>
    </row>
    <row r="36" spans="5:7" ht="12.75">
      <c r="E36" s="16"/>
      <c r="F36" s="16"/>
      <c r="G36" s="16"/>
    </row>
    <row r="37" spans="1:7" ht="12.75">
      <c r="A37" s="1" t="s">
        <v>169</v>
      </c>
      <c r="E37" s="16"/>
      <c r="F37" s="16"/>
      <c r="G37" s="16"/>
    </row>
    <row r="38" spans="1:7" ht="12.75">
      <c r="A38" s="3" t="s">
        <v>120</v>
      </c>
      <c r="E38" s="16">
        <v>0</v>
      </c>
      <c r="F38" s="16"/>
      <c r="G38" s="16">
        <v>20</v>
      </c>
    </row>
    <row r="39" spans="1:7" ht="12.75">
      <c r="A39" s="3" t="s">
        <v>214</v>
      </c>
      <c r="E39" s="16">
        <v>0</v>
      </c>
      <c r="F39" s="16"/>
      <c r="G39" s="16">
        <v>31</v>
      </c>
    </row>
    <row r="40" spans="5:9" ht="12.75">
      <c r="E40" s="21">
        <f>SUM(E38:E39)</f>
        <v>0</v>
      </c>
      <c r="F40" s="8"/>
      <c r="G40" s="22">
        <f>SUM(G38:G39)</f>
        <v>51</v>
      </c>
      <c r="I40" s="25"/>
    </row>
    <row r="41" spans="1:7" ht="12.75">
      <c r="A41" s="1" t="s">
        <v>170</v>
      </c>
      <c r="E41" s="16"/>
      <c r="F41" s="16"/>
      <c r="G41" s="16"/>
    </row>
    <row r="42" spans="1:7" ht="12.75">
      <c r="A42" s="3" t="s">
        <v>28</v>
      </c>
      <c r="E42" s="16">
        <v>912</v>
      </c>
      <c r="F42" s="16"/>
      <c r="G42" s="16">
        <v>1195</v>
      </c>
    </row>
    <row r="43" spans="1:7" ht="12.75">
      <c r="A43" s="3" t="s">
        <v>129</v>
      </c>
      <c r="E43" s="16">
        <v>792</v>
      </c>
      <c r="F43" s="16"/>
      <c r="G43" s="16">
        <v>567</v>
      </c>
    </row>
    <row r="44" spans="1:7" ht="12.75">
      <c r="A44" s="3" t="s">
        <v>120</v>
      </c>
      <c r="E44" s="23">
        <v>20</v>
      </c>
      <c r="F44" s="16"/>
      <c r="G44" s="23">
        <v>26</v>
      </c>
    </row>
    <row r="45" spans="1:7" ht="12.75">
      <c r="A45" s="3" t="s">
        <v>121</v>
      </c>
      <c r="E45" s="23">
        <v>82</v>
      </c>
      <c r="F45" s="16"/>
      <c r="G45" s="23">
        <v>65</v>
      </c>
    </row>
    <row r="46" spans="5:7" ht="12.75">
      <c r="E46" s="21">
        <f>SUM(E42:E45)</f>
        <v>1806</v>
      </c>
      <c r="F46" s="16"/>
      <c r="G46" s="22">
        <f>SUM(G42:G45)</f>
        <v>1853</v>
      </c>
    </row>
    <row r="47" spans="1:7" ht="12.75">
      <c r="A47" s="1" t="s">
        <v>171</v>
      </c>
      <c r="E47" s="21">
        <f>E40+E46</f>
        <v>1806</v>
      </c>
      <c r="F47" s="16"/>
      <c r="G47" s="22">
        <f>G40+G46</f>
        <v>1904</v>
      </c>
    </row>
    <row r="48" spans="1:7" s="58" customFormat="1" ht="17.25" customHeight="1" thickBot="1">
      <c r="A48" s="57" t="s">
        <v>172</v>
      </c>
      <c r="E48" s="59">
        <f>E47+E35</f>
        <v>70212</v>
      </c>
      <c r="F48" s="60"/>
      <c r="G48" s="61">
        <f>G47+G35</f>
        <v>72231</v>
      </c>
    </row>
    <row r="49" spans="5:7" ht="12.75">
      <c r="E49" s="16"/>
      <c r="F49" s="16"/>
      <c r="G49" s="17"/>
    </row>
    <row r="50" spans="1:7" ht="13.5" thickBot="1">
      <c r="A50" s="3" t="s">
        <v>173</v>
      </c>
      <c r="E50" s="52">
        <f>E35/298430*100</f>
        <v>22.9219582481654</v>
      </c>
      <c r="F50" s="8"/>
      <c r="G50" s="63">
        <f>G35/298108*100</f>
        <v>23.591114629597325</v>
      </c>
    </row>
    <row r="51" spans="5:7" ht="12.75">
      <c r="E51" s="8"/>
      <c r="F51" s="8"/>
      <c r="G51" s="8"/>
    </row>
    <row r="52" spans="1:7" ht="12.75">
      <c r="A52" s="1" t="s">
        <v>24</v>
      </c>
      <c r="E52" s="8"/>
      <c r="F52" s="8"/>
      <c r="G52" s="8"/>
    </row>
    <row r="53" spans="1:7" ht="12.75">
      <c r="A53" s="108" t="s">
        <v>299</v>
      </c>
      <c r="B53" s="108"/>
      <c r="C53" s="108"/>
      <c r="D53" s="108"/>
      <c r="E53" s="108"/>
      <c r="F53" s="108"/>
      <c r="G53" s="108"/>
    </row>
    <row r="54" spans="1:7" ht="12.75">
      <c r="A54" s="108"/>
      <c r="B54" s="108"/>
      <c r="C54" s="108"/>
      <c r="D54" s="108"/>
      <c r="E54" s="108"/>
      <c r="F54" s="108"/>
      <c r="G54" s="108"/>
    </row>
    <row r="55" spans="1:7" ht="12.75">
      <c r="A55" s="15"/>
      <c r="B55" s="15"/>
      <c r="C55" s="15"/>
      <c r="D55" s="15"/>
      <c r="E55" s="15"/>
      <c r="F55" s="15"/>
      <c r="G55" s="15"/>
    </row>
    <row r="56" spans="1:8" ht="27" customHeight="1">
      <c r="A56" s="108" t="s">
        <v>217</v>
      </c>
      <c r="B56" s="108"/>
      <c r="C56" s="108"/>
      <c r="D56" s="108"/>
      <c r="E56" s="108"/>
      <c r="F56" s="108"/>
      <c r="G56" s="108"/>
      <c r="H56" s="15"/>
    </row>
    <row r="57" spans="1:7" ht="12.75" customHeight="1">
      <c r="A57" s="15"/>
      <c r="B57" s="15"/>
      <c r="C57" s="15"/>
      <c r="D57" s="15"/>
      <c r="E57" s="15"/>
      <c r="F57" s="15"/>
      <c r="G57" s="15"/>
    </row>
    <row r="58" spans="1:8" ht="27" customHeight="1">
      <c r="A58" s="109" t="s">
        <v>218</v>
      </c>
      <c r="B58" s="109"/>
      <c r="C58" s="109"/>
      <c r="D58" s="109"/>
      <c r="E58" s="109"/>
      <c r="F58" s="109"/>
      <c r="G58" s="109"/>
      <c r="H58" s="47"/>
    </row>
    <row r="59" spans="1:8" ht="12.75">
      <c r="A59" s="15"/>
      <c r="B59" s="15"/>
      <c r="C59" s="15"/>
      <c r="D59" s="15"/>
      <c r="E59" s="15"/>
      <c r="F59" s="15"/>
      <c r="G59" s="15"/>
      <c r="H59" s="15"/>
    </row>
    <row r="60" spans="1:8" ht="12.75">
      <c r="A60" s="15"/>
      <c r="B60" s="15"/>
      <c r="C60" s="15"/>
      <c r="D60" s="15"/>
      <c r="E60" s="15"/>
      <c r="F60" s="15"/>
      <c r="G60" s="15"/>
      <c r="H60" s="15"/>
    </row>
    <row r="62" ht="12.75">
      <c r="E62" s="3" t="s">
        <v>156</v>
      </c>
    </row>
  </sheetData>
  <sheetProtection password="C429" sheet="1" objects="1" scenarios="1"/>
  <mergeCells count="3">
    <mergeCell ref="A53:G54"/>
    <mergeCell ref="A56:G56"/>
    <mergeCell ref="A58:G58"/>
  </mergeCells>
  <printOptions/>
  <pageMargins left="0.75" right="0.75" top="1" bottom="0.74" header="0.5" footer="0.5"/>
  <pageSetup firstPageNumber="2" useFirstPageNumber="1" fitToHeight="1" fitToWidth="1" horizontalDpi="300" verticalDpi="3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64"/>
  <sheetViews>
    <sheetView zoomScalePageLayoutView="0" workbookViewId="0" topLeftCell="A34">
      <selection activeCell="O54" sqref="O54"/>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116</v>
      </c>
      <c r="E5" s="1"/>
    </row>
    <row r="7" spans="1:5" ht="12.75">
      <c r="A7" s="1" t="s">
        <v>40</v>
      </c>
      <c r="E7" s="1"/>
    </row>
    <row r="8" spans="1:5" ht="12.75">
      <c r="A8" s="1" t="s">
        <v>267</v>
      </c>
      <c r="E8" s="1"/>
    </row>
    <row r="9" spans="1:5" ht="12.75">
      <c r="A9" s="3" t="s">
        <v>0</v>
      </c>
      <c r="E9" s="1"/>
    </row>
    <row r="10" ht="12.75">
      <c r="E10" s="1"/>
    </row>
    <row r="11" spans="3:9" ht="12.75">
      <c r="C11" s="107" t="s">
        <v>174</v>
      </c>
      <c r="D11" s="107"/>
      <c r="E11" s="107"/>
      <c r="F11" s="107"/>
      <c r="G11" s="107"/>
      <c r="H11" s="107"/>
      <c r="I11" s="107"/>
    </row>
    <row r="12" spans="5:9" ht="12.75">
      <c r="E12" s="110" t="s">
        <v>34</v>
      </c>
      <c r="F12" s="110"/>
      <c r="G12" s="110"/>
      <c r="I12" s="27" t="s">
        <v>33</v>
      </c>
    </row>
    <row r="13" spans="1:11" ht="12.75">
      <c r="A13" s="1"/>
      <c r="C13" s="6" t="s">
        <v>35</v>
      </c>
      <c r="E13" s="6" t="s">
        <v>35</v>
      </c>
      <c r="G13" s="26" t="s">
        <v>125</v>
      </c>
      <c r="I13" s="6" t="s">
        <v>32</v>
      </c>
      <c r="K13" s="6" t="s">
        <v>31</v>
      </c>
    </row>
    <row r="14" spans="3:11" ht="12.75">
      <c r="C14" s="6" t="s">
        <v>36</v>
      </c>
      <c r="E14" s="6" t="s">
        <v>124</v>
      </c>
      <c r="F14" s="5"/>
      <c r="G14" s="6" t="s">
        <v>126</v>
      </c>
      <c r="H14" s="5"/>
      <c r="I14" s="6" t="s">
        <v>206</v>
      </c>
      <c r="J14" s="7"/>
      <c r="K14" s="6" t="s">
        <v>175</v>
      </c>
    </row>
    <row r="15" spans="3:11" ht="12.75">
      <c r="C15" s="7" t="s">
        <v>13</v>
      </c>
      <c r="E15" s="7" t="s">
        <v>13</v>
      </c>
      <c r="G15" s="7" t="s">
        <v>13</v>
      </c>
      <c r="I15" s="7" t="s">
        <v>13</v>
      </c>
      <c r="J15" s="7"/>
      <c r="K15" s="7" t="s">
        <v>13</v>
      </c>
    </row>
    <row r="17" spans="1:11" ht="12.75">
      <c r="A17" s="1" t="s">
        <v>220</v>
      </c>
      <c r="C17" s="28">
        <v>29811</v>
      </c>
      <c r="D17" s="50"/>
      <c r="E17" s="78">
        <v>5123</v>
      </c>
      <c r="F17" s="50"/>
      <c r="G17" s="50">
        <v>-11</v>
      </c>
      <c r="H17" s="50"/>
      <c r="I17" s="78">
        <v>35404</v>
      </c>
      <c r="J17" s="50"/>
      <c r="K17" s="50">
        <f>SUM(C17:I17)</f>
        <v>70327</v>
      </c>
    </row>
    <row r="18" spans="1:11" ht="12.75">
      <c r="A18" s="1"/>
      <c r="I18" s="16"/>
      <c r="J18" s="16"/>
      <c r="K18" s="17"/>
    </row>
    <row r="19" spans="1:11" ht="12.75">
      <c r="A19" s="3" t="s">
        <v>197</v>
      </c>
      <c r="C19" s="28"/>
      <c r="G19" s="11"/>
      <c r="I19" s="16"/>
      <c r="J19" s="16"/>
      <c r="K19" s="50"/>
    </row>
    <row r="20" spans="1:11" ht="15">
      <c r="A20" s="1"/>
      <c r="B20" s="3" t="s">
        <v>223</v>
      </c>
      <c r="C20" s="28">
        <v>32</v>
      </c>
      <c r="E20" s="50">
        <v>38</v>
      </c>
      <c r="G20" s="11">
        <v>0</v>
      </c>
      <c r="I20" s="16">
        <v>0</v>
      </c>
      <c r="J20" s="16"/>
      <c r="K20" s="50">
        <f>SUM(C20:I20)</f>
        <v>70</v>
      </c>
    </row>
    <row r="21" spans="1:11" ht="12.75">
      <c r="A21" s="1"/>
      <c r="I21" s="16"/>
      <c r="J21" s="16"/>
      <c r="K21" s="17"/>
    </row>
    <row r="22" spans="1:11" ht="12.75">
      <c r="A22" s="3" t="s">
        <v>182</v>
      </c>
      <c r="C22" s="8"/>
      <c r="E22" s="25"/>
      <c r="G22" s="11"/>
      <c r="I22" s="16"/>
      <c r="J22" s="16"/>
      <c r="K22" s="17"/>
    </row>
    <row r="23" spans="2:11" ht="12.75">
      <c r="B23" s="3" t="s">
        <v>183</v>
      </c>
      <c r="C23" s="8">
        <v>0</v>
      </c>
      <c r="E23" s="25">
        <v>0</v>
      </c>
      <c r="G23" s="8">
        <v>213</v>
      </c>
      <c r="I23" s="16">
        <v>0</v>
      </c>
      <c r="J23" s="16"/>
      <c r="K23" s="17">
        <f>SUM(C23:I23)</f>
        <v>213</v>
      </c>
    </row>
    <row r="24" spans="9:11" ht="12.75">
      <c r="I24" s="16"/>
      <c r="J24" s="16"/>
      <c r="K24" s="17"/>
    </row>
    <row r="25" spans="1:11" ht="12.75">
      <c r="A25" s="3" t="s">
        <v>37</v>
      </c>
      <c r="C25" s="8">
        <v>0</v>
      </c>
      <c r="D25" s="8"/>
      <c r="E25" s="8">
        <v>0</v>
      </c>
      <c r="F25" s="8"/>
      <c r="G25" s="8">
        <v>0</v>
      </c>
      <c r="H25" s="8"/>
      <c r="I25" s="16">
        <f>'IS'!G37</f>
        <v>779</v>
      </c>
      <c r="J25" s="16"/>
      <c r="K25" s="17">
        <f>SUM(C25:I25)</f>
        <v>779</v>
      </c>
    </row>
    <row r="26" spans="3:11" ht="12.75">
      <c r="C26" s="8"/>
      <c r="D26" s="8"/>
      <c r="E26" s="8"/>
      <c r="F26" s="8"/>
      <c r="G26" s="8"/>
      <c r="H26" s="8"/>
      <c r="I26" s="16"/>
      <c r="J26" s="16"/>
      <c r="K26" s="17"/>
    </row>
    <row r="27" spans="1:11" ht="12.75">
      <c r="A27" s="3" t="s">
        <v>238</v>
      </c>
      <c r="C27" s="8">
        <v>0</v>
      </c>
      <c r="D27" s="8"/>
      <c r="E27" s="8">
        <v>0</v>
      </c>
      <c r="F27" s="8"/>
      <c r="G27" s="8">
        <v>0</v>
      </c>
      <c r="H27" s="8"/>
      <c r="I27" s="16">
        <v>-2983</v>
      </c>
      <c r="J27" s="16"/>
      <c r="K27" s="17">
        <f>SUM(C27:I27)</f>
        <v>-2983</v>
      </c>
    </row>
    <row r="28" spans="3:11" ht="12.75">
      <c r="C28" s="8"/>
      <c r="D28" s="8"/>
      <c r="E28" s="8"/>
      <c r="F28" s="8"/>
      <c r="G28" s="8"/>
      <c r="H28" s="8"/>
      <c r="I28" s="16"/>
      <c r="J28" s="16"/>
      <c r="K28" s="16"/>
    </row>
    <row r="29" spans="1:11" ht="13.5" thickBot="1">
      <c r="A29" s="1" t="s">
        <v>272</v>
      </c>
      <c r="C29" s="14">
        <f>SUM(C17:C28)</f>
        <v>29843</v>
      </c>
      <c r="D29" s="14"/>
      <c r="E29" s="14">
        <f>SUM(E17:E28)</f>
        <v>5161</v>
      </c>
      <c r="F29" s="14"/>
      <c r="G29" s="14">
        <f>SUM(G17:G28)</f>
        <v>202</v>
      </c>
      <c r="H29" s="14"/>
      <c r="I29" s="14">
        <f>SUM(I17:I28)</f>
        <v>33200</v>
      </c>
      <c r="J29" s="14"/>
      <c r="K29" s="14">
        <f>SUM(K17:K28)</f>
        <v>68406</v>
      </c>
    </row>
    <row r="30" spans="9:11" ht="12.75">
      <c r="I30" s="8"/>
      <c r="J30" s="8"/>
      <c r="K30" s="8"/>
    </row>
    <row r="31" spans="9:11" ht="12.75">
      <c r="I31" s="8"/>
      <c r="J31" s="8"/>
      <c r="K31" s="8"/>
    </row>
    <row r="32" spans="1:11" ht="12.75">
      <c r="A32" s="1" t="s">
        <v>198</v>
      </c>
      <c r="C32" s="28">
        <v>14878</v>
      </c>
      <c r="D32" s="50"/>
      <c r="E32" s="78">
        <v>20074</v>
      </c>
      <c r="F32" s="50"/>
      <c r="G32" s="50">
        <v>-13</v>
      </c>
      <c r="H32" s="50"/>
      <c r="I32" s="78">
        <v>14684</v>
      </c>
      <c r="J32" s="50"/>
      <c r="K32" s="50">
        <f>SUM(C32:I32)</f>
        <v>49623</v>
      </c>
    </row>
    <row r="33" spans="1:11" ht="12.75">
      <c r="A33" s="1"/>
      <c r="I33" s="16"/>
      <c r="J33" s="16"/>
      <c r="K33" s="17"/>
    </row>
    <row r="34" spans="1:11" ht="12.75">
      <c r="A34" s="3" t="s">
        <v>197</v>
      </c>
      <c r="C34" s="28"/>
      <c r="G34" s="11"/>
      <c r="I34" s="16"/>
      <c r="J34" s="16"/>
      <c r="K34" s="25"/>
    </row>
    <row r="35" spans="1:11" ht="12.75">
      <c r="A35" s="1"/>
      <c r="B35" s="3" t="s">
        <v>199</v>
      </c>
      <c r="C35" s="28"/>
      <c r="G35" s="11"/>
      <c r="I35" s="16"/>
      <c r="J35" s="16"/>
      <c r="K35" s="25"/>
    </row>
    <row r="36" spans="1:11" ht="15">
      <c r="A36" s="1"/>
      <c r="B36" s="18" t="s">
        <v>224</v>
      </c>
      <c r="C36" s="28">
        <v>10</v>
      </c>
      <c r="E36" s="3">
        <v>30</v>
      </c>
      <c r="G36" s="11">
        <v>0</v>
      </c>
      <c r="I36" s="16">
        <v>0</v>
      </c>
      <c r="J36" s="16"/>
      <c r="K36" s="25">
        <f>SUM(C36:I36)</f>
        <v>40</v>
      </c>
    </row>
    <row r="37" spans="1:11" ht="15">
      <c r="A37" s="1"/>
      <c r="B37" s="18" t="s">
        <v>225</v>
      </c>
      <c r="C37" s="28">
        <v>35</v>
      </c>
      <c r="E37" s="3">
        <v>36</v>
      </c>
      <c r="G37" s="11">
        <v>0</v>
      </c>
      <c r="I37" s="16">
        <v>0</v>
      </c>
      <c r="J37" s="16"/>
      <c r="K37" s="25">
        <f>SUM(C37:I37)</f>
        <v>71</v>
      </c>
    </row>
    <row r="38" spans="1:11" ht="12.75">
      <c r="A38" s="1"/>
      <c r="I38" s="16"/>
      <c r="J38" s="16"/>
      <c r="K38" s="17"/>
    </row>
    <row r="39" spans="1:11" ht="15">
      <c r="A39" s="3" t="s">
        <v>226</v>
      </c>
      <c r="C39" s="8">
        <v>14888</v>
      </c>
      <c r="E39" s="25">
        <f>-C39</f>
        <v>-14888</v>
      </c>
      <c r="G39" s="11">
        <v>0</v>
      </c>
      <c r="I39" s="16">
        <v>0</v>
      </c>
      <c r="J39" s="16"/>
      <c r="K39" s="17">
        <f>SUM(C39:I39)</f>
        <v>0</v>
      </c>
    </row>
    <row r="40" spans="1:11" ht="12.75">
      <c r="A40" s="1"/>
      <c r="I40" s="16"/>
      <c r="J40" s="16"/>
      <c r="K40" s="17"/>
    </row>
    <row r="41" spans="1:11" ht="12.75">
      <c r="A41" s="3" t="s">
        <v>152</v>
      </c>
      <c r="C41" s="8">
        <v>0</v>
      </c>
      <c r="E41" s="25">
        <v>-129</v>
      </c>
      <c r="G41" s="11">
        <v>0</v>
      </c>
      <c r="I41" s="16">
        <v>0</v>
      </c>
      <c r="J41" s="16"/>
      <c r="K41" s="17">
        <f>SUM(C41:I41)</f>
        <v>-129</v>
      </c>
    </row>
    <row r="42" spans="3:11" ht="12.75">
      <c r="C42" s="8"/>
      <c r="E42" s="25"/>
      <c r="G42" s="11"/>
      <c r="I42" s="16"/>
      <c r="J42" s="16"/>
      <c r="K42" s="17"/>
    </row>
    <row r="43" spans="1:11" ht="12.75">
      <c r="A43" s="3" t="s">
        <v>182</v>
      </c>
      <c r="C43" s="8"/>
      <c r="E43" s="25"/>
      <c r="G43" s="11"/>
      <c r="I43" s="16"/>
      <c r="J43" s="16"/>
      <c r="K43" s="17"/>
    </row>
    <row r="44" spans="2:11" ht="12.75">
      <c r="B44" s="3" t="s">
        <v>183</v>
      </c>
      <c r="C44" s="8">
        <v>0</v>
      </c>
      <c r="E44" s="25">
        <v>0</v>
      </c>
      <c r="G44" s="8">
        <v>2</v>
      </c>
      <c r="I44" s="16">
        <v>0</v>
      </c>
      <c r="J44" s="16"/>
      <c r="K44" s="17">
        <f>SUM(C44:I44)</f>
        <v>2</v>
      </c>
    </row>
    <row r="45" spans="9:11" ht="12.75">
      <c r="I45" s="16"/>
      <c r="J45" s="16"/>
      <c r="K45" s="17"/>
    </row>
    <row r="46" spans="1:11" ht="12.75">
      <c r="A46" s="3" t="s">
        <v>37</v>
      </c>
      <c r="C46" s="8">
        <v>0</v>
      </c>
      <c r="D46" s="8"/>
      <c r="E46" s="8">
        <v>0</v>
      </c>
      <c r="F46" s="8"/>
      <c r="G46" s="8">
        <v>0</v>
      </c>
      <c r="H46" s="8"/>
      <c r="I46" s="16">
        <f>'IS'!H37</f>
        <v>20720</v>
      </c>
      <c r="J46" s="16"/>
      <c r="K46" s="17">
        <f>SUM(C46:I46)</f>
        <v>20720</v>
      </c>
    </row>
    <row r="47" spans="3:11" ht="12.75">
      <c r="C47" s="8"/>
      <c r="D47" s="8"/>
      <c r="E47" s="8"/>
      <c r="F47" s="8"/>
      <c r="G47" s="8"/>
      <c r="H47" s="8"/>
      <c r="I47" s="16"/>
      <c r="J47" s="16"/>
      <c r="K47" s="16"/>
    </row>
    <row r="48" spans="1:11" ht="13.5" thickBot="1">
      <c r="A48" s="1" t="s">
        <v>273</v>
      </c>
      <c r="C48" s="14">
        <f>SUM(C32:C46)</f>
        <v>29811</v>
      </c>
      <c r="D48" s="14"/>
      <c r="E48" s="14">
        <f>SUM(E32:E46)</f>
        <v>5123</v>
      </c>
      <c r="F48" s="14"/>
      <c r="G48" s="14">
        <f>SUM(G32:G46)</f>
        <v>-11</v>
      </c>
      <c r="H48" s="14"/>
      <c r="I48" s="14">
        <f>SUM(I32:I46)</f>
        <v>35404</v>
      </c>
      <c r="J48" s="14"/>
      <c r="K48" s="14">
        <f>SUM(K32:K46)</f>
        <v>70327</v>
      </c>
    </row>
    <row r="49" spans="1:11" ht="12.75">
      <c r="A49" s="1"/>
      <c r="I49" s="16"/>
      <c r="J49" s="16"/>
      <c r="K49" s="17"/>
    </row>
    <row r="50" spans="1:11" ht="12.75">
      <c r="A50" s="1"/>
      <c r="I50" s="16"/>
      <c r="J50" s="16"/>
      <c r="K50" s="17"/>
    </row>
    <row r="51" spans="9:11" ht="12.75">
      <c r="I51" s="8"/>
      <c r="J51" s="8"/>
      <c r="K51" s="8"/>
    </row>
    <row r="52" spans="1:11" ht="12.75">
      <c r="A52" s="71" t="s">
        <v>189</v>
      </c>
      <c r="I52" s="8"/>
      <c r="J52" s="8"/>
      <c r="K52" s="8"/>
    </row>
    <row r="53" spans="1:11" ht="27.75" customHeight="1">
      <c r="A53" s="3" t="s">
        <v>190</v>
      </c>
      <c r="B53" s="109" t="s">
        <v>260</v>
      </c>
      <c r="C53" s="109"/>
      <c r="D53" s="109"/>
      <c r="E53" s="109"/>
      <c r="F53" s="109"/>
      <c r="G53" s="109"/>
      <c r="H53" s="109"/>
      <c r="I53" s="109"/>
      <c r="J53" s="109"/>
      <c r="K53" s="109"/>
    </row>
    <row r="54" spans="1:11" ht="27.75" customHeight="1">
      <c r="A54" s="3" t="s">
        <v>191</v>
      </c>
      <c r="B54" s="109" t="s">
        <v>258</v>
      </c>
      <c r="C54" s="109"/>
      <c r="D54" s="109"/>
      <c r="E54" s="109"/>
      <c r="F54" s="109"/>
      <c r="G54" s="109"/>
      <c r="H54" s="109"/>
      <c r="I54" s="109"/>
      <c r="J54" s="109"/>
      <c r="K54" s="109"/>
    </row>
    <row r="55" spans="1:11" ht="28.5" customHeight="1">
      <c r="A55" s="3" t="s">
        <v>205</v>
      </c>
      <c r="B55" s="109" t="s">
        <v>289</v>
      </c>
      <c r="C55" s="109"/>
      <c r="D55" s="109"/>
      <c r="E55" s="109"/>
      <c r="F55" s="109"/>
      <c r="G55" s="109"/>
      <c r="H55" s="109"/>
      <c r="I55" s="109"/>
      <c r="J55" s="109"/>
      <c r="K55" s="109"/>
    </row>
    <row r="56" spans="1:11" ht="27.75" customHeight="1">
      <c r="A56" s="3" t="s">
        <v>212</v>
      </c>
      <c r="B56" s="109" t="s">
        <v>207</v>
      </c>
      <c r="C56" s="109"/>
      <c r="D56" s="109"/>
      <c r="E56" s="109"/>
      <c r="F56" s="109"/>
      <c r="G56" s="109"/>
      <c r="H56" s="109"/>
      <c r="I56" s="109"/>
      <c r="J56" s="109"/>
      <c r="K56" s="109"/>
    </row>
    <row r="58" spans="1:11" ht="12.75">
      <c r="A58" s="71"/>
      <c r="I58" s="8"/>
      <c r="J58" s="8"/>
      <c r="K58" s="8"/>
    </row>
    <row r="59" spans="1:11" ht="27" customHeight="1">
      <c r="A59" s="109" t="s">
        <v>219</v>
      </c>
      <c r="B59" s="109"/>
      <c r="C59" s="109"/>
      <c r="D59" s="109"/>
      <c r="E59" s="109"/>
      <c r="F59" s="109"/>
      <c r="G59" s="109"/>
      <c r="H59" s="109"/>
      <c r="I59" s="109"/>
      <c r="J59" s="109"/>
      <c r="K59" s="109"/>
    </row>
    <row r="60" spans="1:11" ht="12.75" customHeight="1">
      <c r="A60" s="71"/>
      <c r="I60" s="8"/>
      <c r="J60" s="8"/>
      <c r="K60" s="8"/>
    </row>
    <row r="61" spans="1:11" ht="15">
      <c r="A61" s="72"/>
      <c r="B61" s="15"/>
      <c r="C61" s="15"/>
      <c r="D61" s="15"/>
      <c r="E61" s="15"/>
      <c r="F61" s="15"/>
      <c r="G61" s="15"/>
      <c r="H61" s="15"/>
      <c r="I61" s="15"/>
      <c r="J61" s="15"/>
      <c r="K61" s="15"/>
    </row>
    <row r="62" spans="1:8" ht="12.75">
      <c r="A62" s="15"/>
      <c r="B62" s="15"/>
      <c r="C62" s="15"/>
      <c r="D62" s="15"/>
      <c r="E62" s="15"/>
      <c r="F62" s="15"/>
      <c r="G62" s="15"/>
      <c r="H62" s="15"/>
    </row>
    <row r="64" ht="12.75">
      <c r="A64" s="3" t="s">
        <v>184</v>
      </c>
    </row>
  </sheetData>
  <sheetProtection password="C429" sheet="1" objects="1" scenarios="1"/>
  <mergeCells count="7">
    <mergeCell ref="E12:G12"/>
    <mergeCell ref="C11:I11"/>
    <mergeCell ref="A59:K59"/>
    <mergeCell ref="B54:K54"/>
    <mergeCell ref="B55:K55"/>
    <mergeCell ref="B56:K56"/>
    <mergeCell ref="B53:K53"/>
  </mergeCells>
  <printOptions/>
  <pageMargins left="0.75" right="0.26" top="0.71" bottom="0.3" header="0.5" footer="0.17"/>
  <pageSetup firstPageNumber="3" useFirstPageNumber="1" fitToHeight="1" fitToWidth="1" horizontalDpi="300" verticalDpi="300" orientation="portrait" paperSize="9" scale="8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7"/>
  <sheetViews>
    <sheetView zoomScalePageLayoutView="0" workbookViewId="0" topLeftCell="A49">
      <selection activeCell="C73" sqref="C73"/>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116</v>
      </c>
      <c r="C5" s="1"/>
    </row>
    <row r="7" spans="1:3" ht="12.75">
      <c r="A7" s="1" t="s">
        <v>41</v>
      </c>
      <c r="C7" s="1"/>
    </row>
    <row r="8" spans="1:3" ht="12.75">
      <c r="A8" s="1" t="s">
        <v>267</v>
      </c>
      <c r="C8" s="1"/>
    </row>
    <row r="9" spans="1:7" ht="12.75">
      <c r="A9" s="3" t="s">
        <v>0</v>
      </c>
      <c r="C9" s="1"/>
      <c r="G9" s="6"/>
    </row>
    <row r="10" spans="3:7" ht="12.75">
      <c r="C10" s="1"/>
      <c r="E10" s="6"/>
      <c r="G10" s="6"/>
    </row>
    <row r="11" spans="3:7" ht="12.75">
      <c r="C11" s="1"/>
      <c r="E11" s="6" t="s">
        <v>274</v>
      </c>
      <c r="G11" s="6" t="s">
        <v>274</v>
      </c>
    </row>
    <row r="12" spans="1:7" ht="12.75">
      <c r="A12" s="1"/>
      <c r="C12" s="1"/>
      <c r="E12" s="6" t="s">
        <v>188</v>
      </c>
      <c r="G12" s="6" t="s">
        <v>188</v>
      </c>
    </row>
    <row r="13" spans="4:7" ht="12.75">
      <c r="D13" s="5"/>
      <c r="E13" s="7" t="s">
        <v>269</v>
      </c>
      <c r="F13" s="7"/>
      <c r="G13" s="7" t="s">
        <v>211</v>
      </c>
    </row>
    <row r="14" spans="3:7" ht="12.75">
      <c r="C14" s="1"/>
      <c r="E14" s="7" t="s">
        <v>13</v>
      </c>
      <c r="F14" s="7"/>
      <c r="G14" s="7" t="s">
        <v>13</v>
      </c>
    </row>
    <row r="15" spans="1:7" ht="12.75">
      <c r="A15" s="29" t="s">
        <v>46</v>
      </c>
      <c r="B15" s="30"/>
      <c r="C15" s="30"/>
      <c r="D15" s="30"/>
      <c r="E15" s="16"/>
      <c r="F15" s="16"/>
      <c r="G15" s="17"/>
    </row>
    <row r="16" spans="1:7" ht="12.75">
      <c r="A16" s="30" t="s">
        <v>20</v>
      </c>
      <c r="B16" s="30"/>
      <c r="C16" s="30"/>
      <c r="D16" s="30"/>
      <c r="E16" s="23">
        <f>'IS'!G33</f>
        <v>776</v>
      </c>
      <c r="F16" s="16"/>
      <c r="G16" s="17">
        <f>'IS'!H33</f>
        <v>20971</v>
      </c>
    </row>
    <row r="17" spans="1:7" ht="12.75">
      <c r="A17" s="30" t="s">
        <v>42</v>
      </c>
      <c r="B17" s="30"/>
      <c r="C17" s="30"/>
      <c r="D17" s="30"/>
      <c r="E17" s="23"/>
      <c r="F17" s="23"/>
      <c r="G17" s="31"/>
    </row>
    <row r="18" spans="1:7" ht="12.75">
      <c r="A18" s="30"/>
      <c r="B18" s="30" t="s">
        <v>202</v>
      </c>
      <c r="C18" s="30"/>
      <c r="D18" s="30"/>
      <c r="E18" s="23">
        <v>713</v>
      </c>
      <c r="F18" s="23"/>
      <c r="G18" s="23">
        <v>542</v>
      </c>
    </row>
    <row r="19" spans="1:7" ht="12.75">
      <c r="A19" s="30"/>
      <c r="B19" s="30" t="s">
        <v>127</v>
      </c>
      <c r="C19" s="30"/>
      <c r="D19" s="30"/>
      <c r="E19" s="23">
        <v>6211</v>
      </c>
      <c r="F19" s="23"/>
      <c r="G19" s="23">
        <v>2614</v>
      </c>
    </row>
    <row r="20" spans="1:7" ht="12.75">
      <c r="A20" s="30"/>
      <c r="B20" s="30" t="s">
        <v>203</v>
      </c>
      <c r="C20" s="30"/>
      <c r="D20" s="30"/>
      <c r="E20" s="23">
        <v>92</v>
      </c>
      <c r="F20" s="23"/>
      <c r="G20" s="31">
        <v>132</v>
      </c>
    </row>
    <row r="21" spans="1:7" ht="12.75">
      <c r="A21" s="30"/>
      <c r="B21" s="30" t="s">
        <v>300</v>
      </c>
      <c r="C21" s="30"/>
      <c r="D21" s="30"/>
      <c r="E21" s="23">
        <v>5563</v>
      </c>
      <c r="F21" s="23"/>
      <c r="G21" s="31">
        <v>0</v>
      </c>
    </row>
    <row r="22" spans="1:7" ht="12.75">
      <c r="A22" s="30"/>
      <c r="B22" s="30" t="s">
        <v>265</v>
      </c>
      <c r="C22" s="30"/>
      <c r="D22" s="30"/>
      <c r="E22" s="23">
        <v>159</v>
      </c>
      <c r="F22" s="23"/>
      <c r="G22" s="31">
        <v>0</v>
      </c>
    </row>
    <row r="23" spans="1:7" ht="12.75">
      <c r="A23" s="30"/>
      <c r="B23" s="30" t="s">
        <v>201</v>
      </c>
      <c r="C23" s="30"/>
      <c r="D23" s="30"/>
      <c r="E23" s="23">
        <v>0</v>
      </c>
      <c r="F23" s="23"/>
      <c r="G23" s="31">
        <v>509</v>
      </c>
    </row>
    <row r="24" spans="1:7" ht="12.75">
      <c r="A24" s="30"/>
      <c r="B24" s="30" t="s">
        <v>261</v>
      </c>
      <c r="C24" s="30"/>
      <c r="D24" s="30"/>
      <c r="E24" s="23">
        <v>0</v>
      </c>
      <c r="F24" s="23"/>
      <c r="G24" s="31">
        <v>1</v>
      </c>
    </row>
    <row r="25" spans="1:7" ht="12.75">
      <c r="A25" s="30"/>
      <c r="B25" s="30" t="s">
        <v>157</v>
      </c>
      <c r="C25" s="30"/>
      <c r="D25" s="30"/>
      <c r="E25" s="23">
        <v>0</v>
      </c>
      <c r="F25" s="23"/>
      <c r="G25" s="31">
        <v>64</v>
      </c>
    </row>
    <row r="26" spans="1:7" ht="12.75">
      <c r="A26" s="30"/>
      <c r="B26" s="30" t="s">
        <v>240</v>
      </c>
      <c r="C26" s="30"/>
      <c r="D26" s="30"/>
      <c r="E26" s="23">
        <v>0</v>
      </c>
      <c r="F26" s="23"/>
      <c r="G26" s="31">
        <v>8</v>
      </c>
    </row>
    <row r="27" spans="1:7" ht="12.75">
      <c r="A27" s="30"/>
      <c r="B27" s="30" t="s">
        <v>43</v>
      </c>
      <c r="C27" s="30"/>
      <c r="D27" s="30"/>
      <c r="E27" s="23">
        <v>1</v>
      </c>
      <c r="F27" s="23"/>
      <c r="G27" s="31">
        <v>3</v>
      </c>
    </row>
    <row r="28" spans="1:7" ht="12.75">
      <c r="A28" s="29"/>
      <c r="B28" s="3" t="s">
        <v>47</v>
      </c>
      <c r="C28" s="30"/>
      <c r="D28" s="30"/>
      <c r="E28" s="23">
        <v>-449</v>
      </c>
      <c r="F28" s="23"/>
      <c r="G28" s="23">
        <v>-686</v>
      </c>
    </row>
    <row r="29" spans="1:7" ht="12.75">
      <c r="A29" s="29"/>
      <c r="B29" s="3" t="s">
        <v>192</v>
      </c>
      <c r="C29" s="30"/>
      <c r="D29" s="30"/>
      <c r="E29" s="12">
        <v>-20</v>
      </c>
      <c r="F29" s="23"/>
      <c r="G29" s="32">
        <v>-20</v>
      </c>
    </row>
    <row r="30" spans="1:7" ht="12.75">
      <c r="A30" s="30" t="s">
        <v>44</v>
      </c>
      <c r="B30" s="30"/>
      <c r="C30" s="30"/>
      <c r="D30" s="30"/>
      <c r="E30" s="23">
        <f>SUM(E16:E29)</f>
        <v>13046</v>
      </c>
      <c r="F30" s="23"/>
      <c r="G30" s="23">
        <f>SUM(G16:G29)</f>
        <v>24138</v>
      </c>
    </row>
    <row r="31" spans="1:7" ht="12.75">
      <c r="A31" s="30"/>
      <c r="B31" s="30"/>
      <c r="C31" s="30"/>
      <c r="D31" s="30"/>
      <c r="E31" s="23"/>
      <c r="F31" s="23"/>
      <c r="G31" s="23"/>
    </row>
    <row r="32" spans="1:7" ht="12.75">
      <c r="A32" s="30" t="s">
        <v>128</v>
      </c>
      <c r="B32" s="30"/>
      <c r="C32" s="30"/>
      <c r="D32" s="30"/>
      <c r="E32" s="23"/>
      <c r="F32" s="23"/>
      <c r="G32" s="23"/>
    </row>
    <row r="33" spans="1:7" ht="12.75">
      <c r="A33" s="30"/>
      <c r="B33" s="30" t="s">
        <v>25</v>
      </c>
      <c r="C33" s="30"/>
      <c r="D33" s="30"/>
      <c r="E33" s="23">
        <v>-4027</v>
      </c>
      <c r="F33" s="23"/>
      <c r="G33" s="23">
        <v>-13975</v>
      </c>
    </row>
    <row r="34" spans="1:7" ht="12.75">
      <c r="A34" s="30"/>
      <c r="B34" s="30" t="s">
        <v>26</v>
      </c>
      <c r="C34" s="30"/>
      <c r="D34" s="30"/>
      <c r="E34" s="23">
        <v>712</v>
      </c>
      <c r="F34" s="23"/>
      <c r="G34" s="23">
        <v>-2864</v>
      </c>
    </row>
    <row r="35" spans="1:7" ht="12.75">
      <c r="A35" s="30"/>
      <c r="B35" s="30" t="s">
        <v>28</v>
      </c>
      <c r="C35" s="30"/>
      <c r="D35" s="30"/>
      <c r="E35" s="23">
        <v>-283</v>
      </c>
      <c r="F35" s="23"/>
      <c r="G35" s="23">
        <v>912</v>
      </c>
    </row>
    <row r="36" spans="1:7" ht="12.75">
      <c r="A36" s="30"/>
      <c r="B36" s="30" t="s">
        <v>129</v>
      </c>
      <c r="C36" s="30"/>
      <c r="D36" s="30"/>
      <c r="E36" s="23">
        <v>225</v>
      </c>
      <c r="F36" s="23"/>
      <c r="G36" s="23">
        <v>117</v>
      </c>
    </row>
    <row r="37" spans="1:7" ht="12.75">
      <c r="A37" s="30"/>
      <c r="B37" s="30" t="s">
        <v>121</v>
      </c>
      <c r="C37" s="30"/>
      <c r="D37" s="33"/>
      <c r="E37" s="101">
        <v>17</v>
      </c>
      <c r="F37" s="35"/>
      <c r="G37" s="101">
        <v>38</v>
      </c>
    </row>
    <row r="38" spans="1:7" ht="12.75">
      <c r="A38" s="30"/>
      <c r="B38" s="30" t="s">
        <v>253</v>
      </c>
      <c r="C38" s="30"/>
      <c r="D38" s="33"/>
      <c r="E38" s="34">
        <v>-2</v>
      </c>
      <c r="F38" s="35"/>
      <c r="G38" s="34">
        <v>-3</v>
      </c>
    </row>
    <row r="39" spans="1:7" ht="12.75">
      <c r="A39" s="30" t="s">
        <v>216</v>
      </c>
      <c r="B39" s="30"/>
      <c r="C39" s="30"/>
      <c r="D39" s="30"/>
      <c r="E39" s="23">
        <f>SUM(E30:E38)</f>
        <v>9688</v>
      </c>
      <c r="F39" s="23"/>
      <c r="G39" s="23">
        <f>SUM(G30:G38)</f>
        <v>8363</v>
      </c>
    </row>
    <row r="40" spans="1:7" ht="12.75">
      <c r="A40" s="30" t="s">
        <v>49</v>
      </c>
      <c r="B40" s="30"/>
      <c r="C40" s="30"/>
      <c r="D40" s="30"/>
      <c r="E40" s="23">
        <f>-E28</f>
        <v>449</v>
      </c>
      <c r="F40" s="23"/>
      <c r="G40" s="31">
        <f>-G28</f>
        <v>686</v>
      </c>
    </row>
    <row r="41" spans="1:7" ht="12.75">
      <c r="A41" s="30" t="s">
        <v>45</v>
      </c>
      <c r="B41" s="30"/>
      <c r="C41" s="30"/>
      <c r="D41" s="30"/>
      <c r="E41" s="23">
        <f>-E27</f>
        <v>-1</v>
      </c>
      <c r="F41" s="23"/>
      <c r="G41" s="31">
        <f>-G27</f>
        <v>-3</v>
      </c>
    </row>
    <row r="42" spans="1:7" ht="12.75">
      <c r="A42" s="30" t="s">
        <v>254</v>
      </c>
      <c r="B42" s="30"/>
      <c r="C42" s="30"/>
      <c r="D42" s="30"/>
      <c r="E42" s="23">
        <v>0</v>
      </c>
      <c r="F42" s="23"/>
      <c r="G42" s="31">
        <v>31</v>
      </c>
    </row>
    <row r="43" spans="1:7" ht="12.75">
      <c r="A43" s="30" t="s">
        <v>278</v>
      </c>
      <c r="B43" s="30"/>
      <c r="C43" s="30"/>
      <c r="D43" s="30"/>
      <c r="E43" s="23">
        <v>0</v>
      </c>
      <c r="F43" s="23"/>
      <c r="G43" s="31">
        <v>-259</v>
      </c>
    </row>
    <row r="44" spans="1:7" ht="12.75">
      <c r="A44" s="30" t="s">
        <v>215</v>
      </c>
      <c r="B44" s="30"/>
      <c r="C44" s="30"/>
      <c r="D44" s="30"/>
      <c r="E44" s="36">
        <f>SUM(E39:E43)</f>
        <v>10136</v>
      </c>
      <c r="F44" s="23"/>
      <c r="G44" s="36">
        <f>SUM(G39:G43)</f>
        <v>8818</v>
      </c>
    </row>
    <row r="45" spans="1:7" ht="12.75">
      <c r="A45" s="29"/>
      <c r="B45" s="30"/>
      <c r="C45" s="30"/>
      <c r="D45" s="30"/>
      <c r="E45" s="23"/>
      <c r="F45" s="23"/>
      <c r="G45" s="23"/>
    </row>
    <row r="46" spans="1:7" ht="12.75">
      <c r="A46" s="29" t="s">
        <v>158</v>
      </c>
      <c r="B46" s="30"/>
      <c r="C46" s="30"/>
      <c r="D46" s="30"/>
      <c r="E46" s="23"/>
      <c r="F46" s="23"/>
      <c r="G46" s="31"/>
    </row>
    <row r="47" spans="1:7" ht="12.75">
      <c r="A47" s="30" t="s">
        <v>204</v>
      </c>
      <c r="B47" s="30"/>
      <c r="C47" s="30"/>
      <c r="D47" s="30"/>
      <c r="E47" s="23">
        <v>-2014</v>
      </c>
      <c r="F47" s="23"/>
      <c r="G47" s="31">
        <v>-1536</v>
      </c>
    </row>
    <row r="48" spans="1:7" ht="12.75">
      <c r="A48" s="30" t="s">
        <v>48</v>
      </c>
      <c r="B48" s="30"/>
      <c r="C48" s="30"/>
      <c r="D48" s="30"/>
      <c r="E48" s="23">
        <v>-15321</v>
      </c>
      <c r="F48" s="23"/>
      <c r="G48" s="23">
        <v>-15056</v>
      </c>
    </row>
    <row r="49" spans="1:7" ht="12.75">
      <c r="A49" s="30" t="s">
        <v>262</v>
      </c>
      <c r="B49" s="30"/>
      <c r="C49" s="30"/>
      <c r="D49" s="30"/>
      <c r="E49" s="23">
        <v>0</v>
      </c>
      <c r="F49" s="23"/>
      <c r="G49" s="23">
        <v>1</v>
      </c>
    </row>
    <row r="50" spans="1:7" ht="12.75">
      <c r="A50" s="30" t="s">
        <v>255</v>
      </c>
      <c r="B50" s="30"/>
      <c r="C50" s="30"/>
      <c r="D50" s="30"/>
      <c r="E50" s="23">
        <v>4032</v>
      </c>
      <c r="F50" s="23"/>
      <c r="G50" s="23">
        <v>-16746</v>
      </c>
    </row>
    <row r="51" spans="1:7" ht="12.75">
      <c r="A51" s="30" t="s">
        <v>193</v>
      </c>
      <c r="B51" s="30"/>
      <c r="C51" s="30"/>
      <c r="D51" s="30"/>
      <c r="E51" s="23">
        <v>15</v>
      </c>
      <c r="F51" s="23"/>
      <c r="G51" s="23">
        <v>14</v>
      </c>
    </row>
    <row r="52" spans="1:7" ht="12.75">
      <c r="A52" s="30" t="s">
        <v>148</v>
      </c>
      <c r="B52" s="30"/>
      <c r="C52" s="30"/>
      <c r="D52" s="30"/>
      <c r="E52" s="36">
        <f>SUM(E47:E51)</f>
        <v>-13288</v>
      </c>
      <c r="F52" s="23"/>
      <c r="G52" s="36">
        <f>SUM(G47:G51)</f>
        <v>-33323</v>
      </c>
    </row>
    <row r="53" spans="1:7" ht="12.75">
      <c r="A53" s="30"/>
      <c r="B53" s="30"/>
      <c r="C53" s="30"/>
      <c r="D53" s="30"/>
      <c r="E53" s="23"/>
      <c r="F53" s="23"/>
      <c r="G53" s="31"/>
    </row>
    <row r="54" spans="1:7" ht="12.75">
      <c r="A54" s="29" t="s">
        <v>146</v>
      </c>
      <c r="B54" s="30"/>
      <c r="C54" s="30"/>
      <c r="D54" s="30"/>
      <c r="E54" s="23"/>
      <c r="F54" s="23"/>
      <c r="G54" s="23"/>
    </row>
    <row r="55" spans="1:7" ht="12.75">
      <c r="A55" s="30" t="s">
        <v>194</v>
      </c>
      <c r="B55" s="30"/>
      <c r="C55" s="30"/>
      <c r="D55" s="30"/>
      <c r="E55" s="23">
        <v>70</v>
      </c>
      <c r="F55" s="23"/>
      <c r="G55" s="23">
        <v>110</v>
      </c>
    </row>
    <row r="56" spans="1:7" ht="12.75">
      <c r="A56" s="30" t="s">
        <v>147</v>
      </c>
      <c r="B56" s="30"/>
      <c r="C56" s="30"/>
      <c r="D56" s="30"/>
      <c r="E56" s="23">
        <v>0</v>
      </c>
      <c r="F56" s="23"/>
      <c r="G56" s="23">
        <v>-129</v>
      </c>
    </row>
    <row r="57" spans="1:7" ht="12.75">
      <c r="A57" s="30" t="s">
        <v>130</v>
      </c>
      <c r="B57" s="30"/>
      <c r="C57" s="30"/>
      <c r="D57" s="30"/>
      <c r="E57" s="23">
        <v>-25</v>
      </c>
      <c r="F57" s="23"/>
      <c r="G57" s="23">
        <v>-24</v>
      </c>
    </row>
    <row r="58" spans="1:7" ht="12.75">
      <c r="A58" s="30" t="s">
        <v>238</v>
      </c>
      <c r="B58" s="30"/>
      <c r="C58" s="30"/>
      <c r="D58" s="30"/>
      <c r="E58" s="12">
        <v>-2983</v>
      </c>
      <c r="F58" s="23"/>
      <c r="G58" s="12">
        <v>0</v>
      </c>
    </row>
    <row r="59" spans="1:7" ht="12.75">
      <c r="A59" s="30" t="s">
        <v>256</v>
      </c>
      <c r="B59" s="30"/>
      <c r="C59" s="30"/>
      <c r="D59" s="30"/>
      <c r="E59" s="36">
        <f>SUM(E55:E58)</f>
        <v>-2938</v>
      </c>
      <c r="F59" s="23"/>
      <c r="G59" s="38">
        <f>SUM(G55:G58)</f>
        <v>-43</v>
      </c>
    </row>
    <row r="60" spans="1:7" ht="12.75">
      <c r="A60" s="30"/>
      <c r="B60" s="30"/>
      <c r="C60" s="30"/>
      <c r="D60" s="30"/>
      <c r="E60" s="23"/>
      <c r="F60" s="23"/>
      <c r="G60" s="23"/>
    </row>
    <row r="61" spans="1:7" ht="12.75">
      <c r="A61" s="29" t="s">
        <v>257</v>
      </c>
      <c r="B61" s="30"/>
      <c r="C61" s="30"/>
      <c r="D61" s="30"/>
      <c r="E61" s="23">
        <f>E44+E52+E59</f>
        <v>-6090</v>
      </c>
      <c r="F61" s="23"/>
      <c r="G61" s="23">
        <f>G44+G52+G59</f>
        <v>-24548</v>
      </c>
    </row>
    <row r="62" spans="1:7" ht="9" customHeight="1">
      <c r="A62" s="30"/>
      <c r="B62" s="30"/>
      <c r="C62" s="30"/>
      <c r="D62" s="30"/>
      <c r="E62" s="23"/>
      <c r="F62" s="23"/>
      <c r="G62" s="31"/>
    </row>
    <row r="63" spans="1:7" ht="12.75">
      <c r="A63" s="29" t="s">
        <v>131</v>
      </c>
      <c r="B63" s="30"/>
      <c r="C63" s="30"/>
      <c r="D63" s="30"/>
      <c r="E63" s="23">
        <v>130</v>
      </c>
      <c r="F63" s="23"/>
      <c r="G63" s="23">
        <v>-36</v>
      </c>
    </row>
    <row r="64" spans="1:7" ht="9" customHeight="1">
      <c r="A64" s="30"/>
      <c r="B64" s="30"/>
      <c r="C64" s="30"/>
      <c r="D64" s="30"/>
      <c r="E64" s="23"/>
      <c r="F64" s="23"/>
      <c r="G64" s="31"/>
    </row>
    <row r="65" spans="1:7" ht="12.75">
      <c r="A65" s="29" t="s">
        <v>185</v>
      </c>
      <c r="B65" s="29"/>
      <c r="C65" s="30"/>
      <c r="D65" s="30"/>
      <c r="E65" s="31">
        <v>9423</v>
      </c>
      <c r="F65" s="23"/>
      <c r="G65" s="31">
        <v>34007</v>
      </c>
    </row>
    <row r="66" spans="1:7" ht="9" customHeight="1">
      <c r="A66" s="30"/>
      <c r="B66" s="30"/>
      <c r="C66" s="30"/>
      <c r="D66" s="30"/>
      <c r="E66" s="12"/>
      <c r="F66" s="23"/>
      <c r="G66" s="32"/>
    </row>
    <row r="67" spans="1:9" ht="13.5" thickBot="1">
      <c r="A67" s="29" t="s">
        <v>187</v>
      </c>
      <c r="B67" s="29"/>
      <c r="C67" s="30"/>
      <c r="D67" s="30"/>
      <c r="E67" s="37">
        <f>SUM(E61:E66)</f>
        <v>3463</v>
      </c>
      <c r="F67" s="23"/>
      <c r="G67" s="37">
        <f>SUM(G61:G65)</f>
        <v>9423</v>
      </c>
      <c r="I67" s="62" t="e">
        <f>'BS'!#REF!+'BS'!E25-Cashflow!E67</f>
        <v>#REF!</v>
      </c>
    </row>
    <row r="68" spans="1:11" ht="12.75" customHeight="1">
      <c r="A68" s="30"/>
      <c r="B68" s="30"/>
      <c r="C68" s="30"/>
      <c r="D68" s="30"/>
      <c r="E68" s="73"/>
      <c r="F68" s="16"/>
      <c r="G68" s="16"/>
      <c r="I68" s="25"/>
      <c r="J68" s="25"/>
      <c r="K68" s="25"/>
    </row>
    <row r="69" spans="1:7" ht="12.75">
      <c r="A69" s="1" t="s">
        <v>24</v>
      </c>
      <c r="E69" s="8"/>
      <c r="F69" s="8"/>
      <c r="G69" s="8"/>
    </row>
    <row r="70" spans="1:7" ht="12.75">
      <c r="A70" s="108" t="s">
        <v>276</v>
      </c>
      <c r="B70" s="108"/>
      <c r="C70" s="108"/>
      <c r="D70" s="108"/>
      <c r="E70" s="108"/>
      <c r="F70" s="108"/>
      <c r="G70" s="108"/>
    </row>
    <row r="71" spans="1:7" ht="27" customHeight="1">
      <c r="A71" s="108"/>
      <c r="B71" s="108"/>
      <c r="C71" s="108"/>
      <c r="D71" s="108"/>
      <c r="E71" s="108"/>
      <c r="F71" s="108"/>
      <c r="G71" s="108"/>
    </row>
    <row r="77" ht="12.75">
      <c r="A77" s="3" t="s">
        <v>184</v>
      </c>
    </row>
  </sheetData>
  <sheetProtection password="C429" sheet="1" objects="1" scenarios="1"/>
  <mergeCells count="1">
    <mergeCell ref="A70:G71"/>
  </mergeCells>
  <printOptions/>
  <pageMargins left="0.75" right="0.75" top="0.68" bottom="0.37" header="0.5" footer="0.17"/>
  <pageSetup firstPageNumber="4" useFirstPageNumber="1" fitToHeight="1" fitToWidth="1" horizontalDpi="300" verticalDpi="300" orientation="portrait" paperSize="9" scale="81"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55"/>
  <sheetViews>
    <sheetView tabSelected="1" zoomScalePageLayoutView="0" workbookViewId="0" topLeftCell="A133">
      <selection activeCell="I151" sqref="I151"/>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116</v>
      </c>
      <c r="E5" s="1"/>
    </row>
    <row r="7" spans="1:5" ht="12.75">
      <c r="A7" s="1" t="s">
        <v>51</v>
      </c>
      <c r="E7" s="1"/>
    </row>
    <row r="8" spans="1:5" ht="12.75">
      <c r="A8" s="1" t="s">
        <v>267</v>
      </c>
      <c r="E8" s="1"/>
    </row>
    <row r="9" ht="12.75">
      <c r="E9" s="1"/>
    </row>
    <row r="10" ht="12.75">
      <c r="E10" s="1"/>
    </row>
    <row r="11" spans="1:9" ht="12.75">
      <c r="A11" s="29" t="s">
        <v>52</v>
      </c>
      <c r="B11" s="29" t="s">
        <v>53</v>
      </c>
      <c r="C11" s="29"/>
      <c r="D11" s="29"/>
      <c r="E11" s="29"/>
      <c r="F11" s="30"/>
      <c r="G11" s="30"/>
      <c r="H11" s="30"/>
      <c r="I11" s="30"/>
    </row>
    <row r="12" spans="1:9" ht="12.75">
      <c r="A12" s="30"/>
      <c r="B12" s="30"/>
      <c r="C12" s="30"/>
      <c r="D12" s="30"/>
      <c r="E12" s="29"/>
      <c r="F12" s="30"/>
      <c r="G12" s="39"/>
      <c r="H12" s="30"/>
      <c r="I12" s="39"/>
    </row>
    <row r="13" spans="1:9" ht="12.75">
      <c r="A13" s="29" t="s">
        <v>54</v>
      </c>
      <c r="B13" s="29" t="s">
        <v>55</v>
      </c>
      <c r="C13" s="29"/>
      <c r="D13" s="29"/>
      <c r="E13" s="29"/>
      <c r="F13" s="30"/>
      <c r="G13" s="39"/>
      <c r="H13" s="30"/>
      <c r="I13" s="39"/>
    </row>
    <row r="14" spans="1:9" ht="12.75">
      <c r="A14" s="29"/>
      <c r="B14" s="118" t="s">
        <v>176</v>
      </c>
      <c r="C14" s="118"/>
      <c r="D14" s="118"/>
      <c r="E14" s="118"/>
      <c r="F14" s="118"/>
      <c r="G14" s="118"/>
      <c r="H14" s="118"/>
      <c r="I14" s="118"/>
    </row>
    <row r="15" spans="1:9" ht="12.75">
      <c r="A15" s="29"/>
      <c r="B15" s="118"/>
      <c r="C15" s="118"/>
      <c r="D15" s="118"/>
      <c r="E15" s="118"/>
      <c r="F15" s="118"/>
      <c r="G15" s="118"/>
      <c r="H15" s="118"/>
      <c r="I15" s="118"/>
    </row>
    <row r="16" spans="1:9" ht="12.75">
      <c r="A16" s="30"/>
      <c r="B16" s="118"/>
      <c r="C16" s="118"/>
      <c r="D16" s="118"/>
      <c r="E16" s="118"/>
      <c r="F16" s="118"/>
      <c r="G16" s="118"/>
      <c r="H16" s="118"/>
      <c r="I16" s="118"/>
    </row>
    <row r="17" spans="1:9" ht="12.75">
      <c r="A17" s="30"/>
      <c r="B17" s="30"/>
      <c r="C17" s="30"/>
      <c r="D17" s="30"/>
      <c r="E17" s="29"/>
      <c r="F17" s="30"/>
      <c r="G17" s="33"/>
      <c r="H17" s="33"/>
      <c r="I17" s="33"/>
    </row>
    <row r="18" spans="1:9" ht="12.75">
      <c r="A18" s="29"/>
      <c r="B18" s="118" t="s">
        <v>56</v>
      </c>
      <c r="C18" s="118"/>
      <c r="D18" s="118"/>
      <c r="E18" s="118"/>
      <c r="F18" s="118"/>
      <c r="G18" s="118"/>
      <c r="H18" s="118"/>
      <c r="I18" s="118"/>
    </row>
    <row r="19" spans="1:9" ht="12.75">
      <c r="A19" s="30"/>
      <c r="B19" s="118"/>
      <c r="C19" s="118"/>
      <c r="D19" s="118"/>
      <c r="E19" s="118"/>
      <c r="F19" s="118"/>
      <c r="G19" s="118"/>
      <c r="H19" s="118"/>
      <c r="I19" s="118"/>
    </row>
    <row r="20" spans="1:9" ht="12.75">
      <c r="A20" s="30"/>
      <c r="B20" s="30"/>
      <c r="C20" s="30"/>
      <c r="D20" s="30"/>
      <c r="E20" s="30"/>
      <c r="F20" s="30"/>
      <c r="G20" s="16"/>
      <c r="H20" s="16"/>
      <c r="I20" s="17"/>
    </row>
    <row r="21" spans="1:9" ht="12.75">
      <c r="A21" s="30"/>
      <c r="B21" s="118" t="s">
        <v>250</v>
      </c>
      <c r="C21" s="118"/>
      <c r="D21" s="118"/>
      <c r="E21" s="118"/>
      <c r="F21" s="118"/>
      <c r="G21" s="118"/>
      <c r="H21" s="118"/>
      <c r="I21" s="118"/>
    </row>
    <row r="22" spans="1:9" ht="38.25" customHeight="1">
      <c r="A22" s="29"/>
      <c r="B22" s="118"/>
      <c r="C22" s="118"/>
      <c r="D22" s="118"/>
      <c r="E22" s="118"/>
      <c r="F22" s="118"/>
      <c r="G22" s="118"/>
      <c r="H22" s="118"/>
      <c r="I22" s="118"/>
    </row>
    <row r="23" spans="1:9" ht="12.75">
      <c r="A23" s="29"/>
      <c r="B23" s="55"/>
      <c r="C23" s="55"/>
      <c r="D23" s="55"/>
      <c r="E23" s="55"/>
      <c r="F23" s="55"/>
      <c r="G23" s="55"/>
      <c r="H23" s="55"/>
      <c r="I23" s="55"/>
    </row>
    <row r="24" spans="1:9" ht="12.75">
      <c r="A24" s="29"/>
      <c r="B24" s="30" t="s">
        <v>227</v>
      </c>
      <c r="C24" s="55"/>
      <c r="D24" s="55" t="s">
        <v>228</v>
      </c>
      <c r="E24" s="55"/>
      <c r="F24" s="55"/>
      <c r="G24" s="55"/>
      <c r="H24" s="55"/>
      <c r="I24" s="55"/>
    </row>
    <row r="25" spans="1:9" ht="12.75">
      <c r="A25" s="29"/>
      <c r="B25" s="30" t="s">
        <v>229</v>
      </c>
      <c r="C25" s="55"/>
      <c r="D25" s="55" t="s">
        <v>230</v>
      </c>
      <c r="E25" s="55"/>
      <c r="F25" s="55"/>
      <c r="G25" s="55"/>
      <c r="H25" s="55"/>
      <c r="I25" s="55"/>
    </row>
    <row r="26" spans="1:9" ht="12.75">
      <c r="A26" s="29"/>
      <c r="B26" s="30" t="s">
        <v>231</v>
      </c>
      <c r="C26" s="55"/>
      <c r="D26" s="55" t="s">
        <v>14</v>
      </c>
      <c r="E26" s="55"/>
      <c r="F26" s="55"/>
      <c r="G26" s="55"/>
      <c r="H26" s="55"/>
      <c r="I26" s="55"/>
    </row>
    <row r="27" spans="1:9" ht="12.75">
      <c r="A27" s="29"/>
      <c r="B27" s="30" t="s">
        <v>241</v>
      </c>
      <c r="C27" s="55"/>
      <c r="D27" s="55" t="s">
        <v>242</v>
      </c>
      <c r="E27" s="55"/>
      <c r="F27" s="55"/>
      <c r="G27" s="55"/>
      <c r="H27" s="55"/>
      <c r="I27" s="55"/>
    </row>
    <row r="28" spans="1:9" ht="12.75">
      <c r="A28" s="29"/>
      <c r="B28" s="30" t="s">
        <v>243</v>
      </c>
      <c r="C28" s="55"/>
      <c r="D28" s="113" t="s">
        <v>244</v>
      </c>
      <c r="E28" s="113"/>
      <c r="F28" s="113"/>
      <c r="G28" s="113"/>
      <c r="H28" s="113"/>
      <c r="I28" s="113"/>
    </row>
    <row r="29" spans="1:9" ht="12.75">
      <c r="A29" s="29"/>
      <c r="B29" s="30" t="s">
        <v>232</v>
      </c>
      <c r="C29" s="55"/>
      <c r="D29" s="120" t="s">
        <v>233</v>
      </c>
      <c r="E29" s="120"/>
      <c r="F29" s="120"/>
      <c r="G29" s="55"/>
      <c r="H29" s="55"/>
      <c r="I29" s="55"/>
    </row>
    <row r="30" spans="1:9" ht="27" customHeight="1">
      <c r="A30" s="29"/>
      <c r="B30" s="120" t="s">
        <v>234</v>
      </c>
      <c r="C30" s="120"/>
      <c r="D30" s="120"/>
      <c r="E30" s="119" t="s">
        <v>235</v>
      </c>
      <c r="F30" s="119"/>
      <c r="G30" s="119"/>
      <c r="H30" s="119"/>
      <c r="I30" s="119"/>
    </row>
    <row r="31" spans="1:9" ht="12.75">
      <c r="A31" s="29"/>
      <c r="B31" s="120" t="s">
        <v>236</v>
      </c>
      <c r="C31" s="120"/>
      <c r="D31" s="120"/>
      <c r="E31" s="55"/>
      <c r="F31" s="55"/>
      <c r="G31" s="55"/>
      <c r="H31" s="55"/>
      <c r="I31" s="55"/>
    </row>
    <row r="32" spans="1:9" ht="12.75">
      <c r="A32" s="29"/>
      <c r="B32" s="55"/>
      <c r="C32" s="55"/>
      <c r="D32" s="55"/>
      <c r="E32" s="55"/>
      <c r="F32" s="55"/>
      <c r="G32" s="55"/>
      <c r="H32" s="55"/>
      <c r="I32" s="55"/>
    </row>
    <row r="33" spans="1:9" ht="12.75">
      <c r="A33" s="29"/>
      <c r="B33" s="30" t="s">
        <v>259</v>
      </c>
      <c r="C33" s="55"/>
      <c r="D33" s="55"/>
      <c r="E33" s="55"/>
      <c r="F33" s="55"/>
      <c r="G33" s="55"/>
      <c r="H33" s="55"/>
      <c r="I33" s="55"/>
    </row>
    <row r="34" spans="1:9" ht="12.75">
      <c r="A34" s="29"/>
      <c r="B34" s="55"/>
      <c r="C34" s="55"/>
      <c r="D34" s="55"/>
      <c r="E34" s="55"/>
      <c r="F34" s="55"/>
      <c r="G34" s="55"/>
      <c r="H34" s="55"/>
      <c r="I34" s="55"/>
    </row>
    <row r="35" spans="1:9" ht="40.5" customHeight="1">
      <c r="A35" s="29"/>
      <c r="B35" s="113" t="s">
        <v>251</v>
      </c>
      <c r="C35" s="113"/>
      <c r="D35" s="113"/>
      <c r="E35" s="113"/>
      <c r="F35" s="113"/>
      <c r="G35" s="113"/>
      <c r="H35" s="113"/>
      <c r="I35" s="113"/>
    </row>
    <row r="36" spans="1:9" ht="12.75">
      <c r="A36" s="29"/>
      <c r="B36" s="96"/>
      <c r="C36" s="96"/>
      <c r="D36" s="96"/>
      <c r="E36" s="96"/>
      <c r="F36" s="96"/>
      <c r="G36" s="96"/>
      <c r="H36" s="96"/>
      <c r="I36" s="96"/>
    </row>
    <row r="37" spans="1:9" ht="12.75">
      <c r="A37" s="30"/>
      <c r="B37" s="118" t="s">
        <v>237</v>
      </c>
      <c r="C37" s="118"/>
      <c r="D37" s="118"/>
      <c r="E37" s="118"/>
      <c r="F37" s="118"/>
      <c r="G37" s="118"/>
      <c r="H37" s="118"/>
      <c r="I37" s="118"/>
    </row>
    <row r="38" spans="1:9" ht="12.75">
      <c r="A38" s="30"/>
      <c r="B38" s="118"/>
      <c r="C38" s="118"/>
      <c r="D38" s="118"/>
      <c r="E38" s="118"/>
      <c r="F38" s="118"/>
      <c r="G38" s="118"/>
      <c r="H38" s="118"/>
      <c r="I38" s="118"/>
    </row>
    <row r="39" spans="1:9" ht="12.75">
      <c r="A39" s="30"/>
      <c r="B39" s="30"/>
      <c r="C39" s="30"/>
      <c r="D39" s="30"/>
      <c r="E39" s="30"/>
      <c r="F39" s="30"/>
      <c r="G39" s="16"/>
      <c r="H39" s="16"/>
      <c r="I39" s="17"/>
    </row>
    <row r="40" spans="1:9" ht="12.75">
      <c r="A40" s="29" t="s">
        <v>57</v>
      </c>
      <c r="B40" s="29" t="s">
        <v>58</v>
      </c>
      <c r="C40" s="29"/>
      <c r="D40" s="29"/>
      <c r="E40" s="30"/>
      <c r="F40" s="30"/>
      <c r="G40" s="16"/>
      <c r="H40" s="16"/>
      <c r="I40" s="17"/>
    </row>
    <row r="41" spans="1:9" ht="12.75">
      <c r="A41" s="30"/>
      <c r="B41" s="30" t="s">
        <v>221</v>
      </c>
      <c r="C41" s="30"/>
      <c r="D41" s="30"/>
      <c r="E41" s="30"/>
      <c r="F41" s="30"/>
      <c r="G41" s="16"/>
      <c r="H41" s="16"/>
      <c r="I41" s="16"/>
    </row>
    <row r="42" spans="1:9" ht="12.75">
      <c r="A42" s="29"/>
      <c r="B42" s="30"/>
      <c r="C42" s="30"/>
      <c r="D42" s="30"/>
      <c r="E42" s="30"/>
      <c r="F42" s="30"/>
      <c r="G42" s="16"/>
      <c r="H42" s="16"/>
      <c r="I42" s="16"/>
    </row>
    <row r="43" spans="1:9" ht="12.75">
      <c r="A43" s="29" t="s">
        <v>59</v>
      </c>
      <c r="B43" s="29" t="s">
        <v>60</v>
      </c>
      <c r="C43" s="29"/>
      <c r="D43" s="29"/>
      <c r="E43" s="30"/>
      <c r="F43" s="30"/>
      <c r="G43" s="16"/>
      <c r="H43" s="16"/>
      <c r="I43" s="17"/>
    </row>
    <row r="44" spans="1:9" ht="12.75">
      <c r="A44" s="30"/>
      <c r="B44" s="118" t="s">
        <v>61</v>
      </c>
      <c r="C44" s="118"/>
      <c r="D44" s="118"/>
      <c r="E44" s="118"/>
      <c r="F44" s="118"/>
      <c r="G44" s="118"/>
      <c r="H44" s="118"/>
      <c r="I44" s="118"/>
    </row>
    <row r="45" spans="1:9" ht="12.75">
      <c r="A45" s="30"/>
      <c r="B45" s="30"/>
      <c r="C45" s="30"/>
      <c r="D45" s="30"/>
      <c r="E45" s="30"/>
      <c r="F45" s="30"/>
      <c r="G45" s="16"/>
      <c r="H45" s="16"/>
      <c r="I45" s="17"/>
    </row>
    <row r="46" spans="1:9" ht="12.75">
      <c r="A46" s="29" t="s">
        <v>62</v>
      </c>
      <c r="B46" s="29" t="s">
        <v>63</v>
      </c>
      <c r="C46" s="29"/>
      <c r="D46" s="29"/>
      <c r="E46" s="30"/>
      <c r="F46" s="30"/>
      <c r="G46" s="16"/>
      <c r="H46" s="16"/>
      <c r="I46" s="17"/>
    </row>
    <row r="47" spans="1:9" ht="27" customHeight="1">
      <c r="A47" s="30"/>
      <c r="B47" s="118" t="s">
        <v>149</v>
      </c>
      <c r="C47" s="118"/>
      <c r="D47" s="118"/>
      <c r="E47" s="118"/>
      <c r="F47" s="118"/>
      <c r="G47" s="118"/>
      <c r="H47" s="118"/>
      <c r="I47" s="118"/>
    </row>
    <row r="48" spans="1:9" ht="12.75">
      <c r="A48" s="30"/>
      <c r="B48" s="30"/>
      <c r="C48" s="30"/>
      <c r="D48" s="30"/>
      <c r="E48" s="30"/>
      <c r="F48" s="30"/>
      <c r="G48" s="16"/>
      <c r="H48" s="16"/>
      <c r="I48" s="17"/>
    </row>
    <row r="49" spans="1:9" ht="12.75">
      <c r="A49" s="30"/>
      <c r="B49" s="30"/>
      <c r="C49" s="30"/>
      <c r="D49" s="30"/>
      <c r="E49" s="30"/>
      <c r="F49" s="30"/>
      <c r="G49" s="16"/>
      <c r="H49" s="16"/>
      <c r="I49" s="17"/>
    </row>
    <row r="50" spans="1:9" ht="12.75">
      <c r="A50" s="30"/>
      <c r="B50" s="30"/>
      <c r="C50" s="30"/>
      <c r="D50" s="30"/>
      <c r="E50" s="30"/>
      <c r="F50" s="30"/>
      <c r="G50" s="16"/>
      <c r="H50" s="16"/>
      <c r="I50" s="17"/>
    </row>
    <row r="51" spans="1:9" ht="12.75">
      <c r="A51" s="30"/>
      <c r="B51" s="30"/>
      <c r="C51" s="30"/>
      <c r="D51" s="30"/>
      <c r="E51" s="30"/>
      <c r="F51" s="30"/>
      <c r="G51" s="16"/>
      <c r="H51" s="16"/>
      <c r="I51" s="17"/>
    </row>
    <row r="52" spans="5:9" ht="12.75">
      <c r="E52" s="30"/>
      <c r="F52" s="30"/>
      <c r="G52" s="30"/>
      <c r="H52" s="30"/>
      <c r="I52" s="30"/>
    </row>
    <row r="53" spans="5:9" ht="12.75">
      <c r="E53" s="30"/>
      <c r="F53" s="30"/>
      <c r="G53" s="30"/>
      <c r="H53" s="30"/>
      <c r="I53" s="30"/>
    </row>
    <row r="54" spans="5:9" ht="12.75">
      <c r="E54" s="30"/>
      <c r="F54" s="30"/>
      <c r="G54" s="30"/>
      <c r="H54" s="30"/>
      <c r="I54" s="30"/>
    </row>
    <row r="55" spans="5:9" ht="12.75">
      <c r="E55" s="30"/>
      <c r="F55" s="30"/>
      <c r="G55" s="30"/>
      <c r="H55" s="30"/>
      <c r="I55" s="30"/>
    </row>
    <row r="56" spans="2:9" ht="15.75">
      <c r="B56" s="2" t="s">
        <v>116</v>
      </c>
      <c r="E56" s="30"/>
      <c r="F56" s="30"/>
      <c r="G56" s="30"/>
      <c r="H56" s="30"/>
      <c r="I56" s="30"/>
    </row>
    <row r="57" spans="5:9" ht="12.75">
      <c r="E57" s="30"/>
      <c r="F57" s="30"/>
      <c r="G57" s="30"/>
      <c r="H57" s="30"/>
      <c r="I57" s="30"/>
    </row>
    <row r="58" spans="1:9" ht="12.75">
      <c r="A58" s="1" t="s">
        <v>51</v>
      </c>
      <c r="E58" s="30"/>
      <c r="F58" s="30"/>
      <c r="G58" s="30"/>
      <c r="H58" s="30"/>
      <c r="I58" s="30"/>
    </row>
    <row r="59" spans="1:9" ht="12.75">
      <c r="A59" s="1" t="s">
        <v>267</v>
      </c>
      <c r="E59" s="30"/>
      <c r="F59" s="30"/>
      <c r="G59" s="30"/>
      <c r="H59" s="30"/>
      <c r="I59" s="30"/>
    </row>
    <row r="60" spans="5:9" ht="12.75">
      <c r="E60" s="30"/>
      <c r="F60" s="30"/>
      <c r="G60" s="30"/>
      <c r="H60" s="30"/>
      <c r="I60" s="30"/>
    </row>
    <row r="61" spans="5:9" ht="12.75">
      <c r="E61" s="30"/>
      <c r="F61" s="30"/>
      <c r="G61" s="30"/>
      <c r="H61" s="30"/>
      <c r="I61" s="30"/>
    </row>
    <row r="62" spans="1:9" ht="12.75">
      <c r="A62" s="29" t="s">
        <v>52</v>
      </c>
      <c r="B62" s="29" t="s">
        <v>72</v>
      </c>
      <c r="C62" s="29"/>
      <c r="D62" s="29"/>
      <c r="E62" s="30"/>
      <c r="F62" s="30"/>
      <c r="G62" s="30"/>
      <c r="H62" s="30"/>
      <c r="I62" s="30"/>
    </row>
    <row r="63" spans="1:9" ht="12.75">
      <c r="A63" s="30"/>
      <c r="B63" s="30"/>
      <c r="C63" s="30"/>
      <c r="D63" s="30"/>
      <c r="E63" s="30"/>
      <c r="F63" s="30"/>
      <c r="G63" s="30"/>
      <c r="H63" s="30"/>
      <c r="I63" s="30"/>
    </row>
    <row r="64" spans="1:9" ht="12.75">
      <c r="A64" s="29" t="s">
        <v>64</v>
      </c>
      <c r="B64" s="29" t="s">
        <v>65</v>
      </c>
      <c r="C64" s="29"/>
      <c r="D64" s="29"/>
      <c r="E64" s="30"/>
      <c r="F64" s="30"/>
      <c r="G64" s="16"/>
      <c r="H64" s="16"/>
      <c r="I64" s="17"/>
    </row>
    <row r="65" spans="1:9" ht="12.75">
      <c r="A65" s="30"/>
      <c r="B65" s="118" t="s">
        <v>66</v>
      </c>
      <c r="C65" s="118"/>
      <c r="D65" s="118"/>
      <c r="E65" s="118"/>
      <c r="F65" s="118"/>
      <c r="G65" s="118"/>
      <c r="H65" s="118"/>
      <c r="I65" s="118"/>
    </row>
    <row r="66" spans="1:9" ht="12.75">
      <c r="A66" s="29"/>
      <c r="B66" s="118"/>
      <c r="C66" s="118"/>
      <c r="D66" s="118"/>
      <c r="E66" s="118"/>
      <c r="F66" s="118"/>
      <c r="G66" s="118"/>
      <c r="H66" s="118"/>
      <c r="I66" s="118"/>
    </row>
    <row r="67" spans="1:9" ht="12.75">
      <c r="A67" s="30"/>
      <c r="B67" s="30"/>
      <c r="C67" s="30"/>
      <c r="D67" s="30"/>
      <c r="E67" s="30"/>
      <c r="F67" s="30"/>
      <c r="G67" s="16"/>
      <c r="H67" s="16"/>
      <c r="I67" s="17"/>
    </row>
    <row r="68" spans="1:9" ht="12.75">
      <c r="A68" s="29" t="s">
        <v>67</v>
      </c>
      <c r="B68" s="29" t="s">
        <v>68</v>
      </c>
      <c r="C68" s="29"/>
      <c r="D68" s="29"/>
      <c r="E68" s="30"/>
      <c r="F68" s="30"/>
      <c r="G68" s="17"/>
      <c r="H68" s="16"/>
      <c r="I68" s="17"/>
    </row>
    <row r="69" spans="1:9" ht="12.75">
      <c r="A69" s="30"/>
      <c r="B69" s="122" t="s">
        <v>280</v>
      </c>
      <c r="C69" s="122"/>
      <c r="D69" s="122"/>
      <c r="E69" s="122"/>
      <c r="F69" s="122"/>
      <c r="G69" s="122"/>
      <c r="H69" s="122"/>
      <c r="I69" s="122"/>
    </row>
    <row r="70" spans="1:9" ht="12.75">
      <c r="A70" s="30"/>
      <c r="B70" s="122"/>
      <c r="C70" s="122"/>
      <c r="D70" s="122"/>
      <c r="E70" s="122"/>
      <c r="F70" s="122"/>
      <c r="G70" s="122"/>
      <c r="H70" s="122"/>
      <c r="I70" s="122"/>
    </row>
    <row r="71" spans="1:9" ht="12.75">
      <c r="A71" s="30"/>
      <c r="B71" s="80"/>
      <c r="C71" s="121"/>
      <c r="D71" s="121"/>
      <c r="E71" s="121"/>
      <c r="F71" s="121"/>
      <c r="G71" s="121"/>
      <c r="H71" s="121"/>
      <c r="I71" s="121"/>
    </row>
    <row r="72" spans="1:9" ht="12.75">
      <c r="A72" s="29" t="s">
        <v>69</v>
      </c>
      <c r="B72" s="29" t="s">
        <v>238</v>
      </c>
      <c r="C72" s="29"/>
      <c r="D72" s="29"/>
      <c r="E72" s="30"/>
      <c r="F72" s="30"/>
      <c r="G72" s="16"/>
      <c r="H72" s="16"/>
      <c r="I72" s="16"/>
    </row>
    <row r="73" spans="1:9" ht="12.75">
      <c r="A73" s="29"/>
      <c r="B73" s="113" t="s">
        <v>263</v>
      </c>
      <c r="C73" s="113"/>
      <c r="D73" s="113"/>
      <c r="E73" s="113"/>
      <c r="F73" s="113"/>
      <c r="G73" s="113"/>
      <c r="H73" s="113"/>
      <c r="I73" s="113"/>
    </row>
    <row r="74" spans="1:9" ht="12.75">
      <c r="A74" s="29"/>
      <c r="B74" s="30"/>
      <c r="C74" s="30"/>
      <c r="D74" s="30"/>
      <c r="E74" s="30"/>
      <c r="F74" s="30"/>
      <c r="G74" s="16"/>
      <c r="H74" s="16"/>
      <c r="I74" s="16"/>
    </row>
    <row r="75" spans="1:9" ht="12.75">
      <c r="A75" s="29" t="s">
        <v>70</v>
      </c>
      <c r="B75" s="29" t="s">
        <v>71</v>
      </c>
      <c r="C75" s="30"/>
      <c r="D75" s="30"/>
      <c r="E75" s="30"/>
      <c r="F75" s="30"/>
      <c r="G75" s="30"/>
      <c r="H75" s="30"/>
      <c r="I75" s="30"/>
    </row>
    <row r="76" spans="1:9" ht="12.75">
      <c r="A76" s="29"/>
      <c r="B76" s="41" t="s">
        <v>132</v>
      </c>
      <c r="C76" s="30"/>
      <c r="D76" s="30"/>
      <c r="E76" s="30"/>
      <c r="F76" s="30"/>
      <c r="G76" s="30"/>
      <c r="H76" s="30"/>
      <c r="I76" s="30"/>
    </row>
    <row r="77" spans="1:9" ht="20.25" customHeight="1">
      <c r="A77" s="30"/>
      <c r="B77" s="115" t="s">
        <v>142</v>
      </c>
      <c r="C77" s="115"/>
      <c r="D77" s="115"/>
      <c r="E77" s="115"/>
      <c r="F77" s="115"/>
      <c r="G77" s="115"/>
      <c r="H77" s="115"/>
      <c r="I77" s="115"/>
    </row>
    <row r="78" spans="1:9" ht="20.25" customHeight="1">
      <c r="A78" s="30"/>
      <c r="B78" s="115"/>
      <c r="C78" s="115"/>
      <c r="D78" s="115"/>
      <c r="E78" s="115"/>
      <c r="F78" s="115"/>
      <c r="G78" s="115"/>
      <c r="H78" s="115"/>
      <c r="I78" s="115"/>
    </row>
    <row r="79" spans="1:9" ht="12.75">
      <c r="A79" s="29"/>
      <c r="B79" s="29"/>
      <c r="C79" s="30"/>
      <c r="D79" s="30"/>
      <c r="E79" s="30"/>
      <c r="F79" s="30"/>
      <c r="G79" s="30"/>
      <c r="H79" s="30"/>
      <c r="I79" s="30"/>
    </row>
    <row r="80" spans="1:9" ht="12.75">
      <c r="A80" s="30"/>
      <c r="B80" s="41" t="s">
        <v>154</v>
      </c>
      <c r="C80" s="30"/>
      <c r="D80" s="30"/>
      <c r="E80" s="30"/>
      <c r="F80" s="30"/>
      <c r="G80" s="30"/>
      <c r="H80" s="30"/>
      <c r="I80" s="30"/>
    </row>
    <row r="81" spans="1:9" ht="12.75">
      <c r="A81" s="30"/>
      <c r="B81" s="30" t="s">
        <v>133</v>
      </c>
      <c r="C81" s="30"/>
      <c r="D81" s="30"/>
      <c r="E81" s="30"/>
      <c r="F81" s="30"/>
      <c r="G81" s="30"/>
      <c r="H81" s="30"/>
      <c r="I81" s="30"/>
    </row>
    <row r="82" spans="1:9" ht="12.75">
      <c r="A82" s="30"/>
      <c r="B82" s="30"/>
      <c r="C82" s="30"/>
      <c r="D82" s="30"/>
      <c r="E82" s="30"/>
      <c r="F82" s="30"/>
      <c r="G82" s="30"/>
      <c r="H82" s="30"/>
      <c r="I82" s="30"/>
    </row>
    <row r="83" spans="1:9" ht="12.75">
      <c r="A83" s="30"/>
      <c r="B83" s="30"/>
      <c r="C83" s="30"/>
      <c r="D83" s="30"/>
      <c r="E83" s="74" t="s">
        <v>4</v>
      </c>
      <c r="F83" s="74"/>
      <c r="G83" s="30"/>
      <c r="H83" s="74" t="s">
        <v>5</v>
      </c>
      <c r="I83" s="74"/>
    </row>
    <row r="84" spans="1:9" ht="12.75">
      <c r="A84" s="30"/>
      <c r="B84" s="30"/>
      <c r="C84" s="30"/>
      <c r="D84" s="30"/>
      <c r="E84" s="5"/>
      <c r="F84" s="6" t="s">
        <v>9</v>
      </c>
      <c r="G84" s="30"/>
      <c r="H84" s="5"/>
      <c r="I84" s="6" t="s">
        <v>9</v>
      </c>
    </row>
    <row r="85" spans="1:9" ht="12.75">
      <c r="A85" s="30"/>
      <c r="B85" s="30"/>
      <c r="C85" s="30"/>
      <c r="D85" s="30"/>
      <c r="E85" s="6" t="s">
        <v>6</v>
      </c>
      <c r="F85" s="6" t="s">
        <v>7</v>
      </c>
      <c r="G85" s="30"/>
      <c r="H85" s="6" t="s">
        <v>6</v>
      </c>
      <c r="I85" s="6" t="s">
        <v>7</v>
      </c>
    </row>
    <row r="86" spans="1:9" ht="12.75">
      <c r="A86" s="30"/>
      <c r="B86" s="30"/>
      <c r="C86" s="30"/>
      <c r="D86" s="30"/>
      <c r="E86" s="6" t="s">
        <v>7</v>
      </c>
      <c r="F86" s="6" t="s">
        <v>10</v>
      </c>
      <c r="G86" s="30"/>
      <c r="H86" s="6" t="s">
        <v>7</v>
      </c>
      <c r="I86" s="6" t="s">
        <v>10</v>
      </c>
    </row>
    <row r="87" spans="1:9" ht="12.75">
      <c r="A87" s="30"/>
      <c r="B87" s="30"/>
      <c r="C87" s="30"/>
      <c r="D87" s="30"/>
      <c r="E87" s="6" t="s">
        <v>8</v>
      </c>
      <c r="F87" s="6" t="s">
        <v>8</v>
      </c>
      <c r="G87" s="6"/>
      <c r="H87" s="6" t="s">
        <v>11</v>
      </c>
      <c r="I87" s="6" t="s">
        <v>12</v>
      </c>
    </row>
    <row r="88" spans="1:9" ht="12.75">
      <c r="A88" s="30"/>
      <c r="B88" s="30"/>
      <c r="C88" s="30"/>
      <c r="D88" s="30"/>
      <c r="E88" s="6"/>
      <c r="F88" s="6"/>
      <c r="G88" s="6"/>
      <c r="H88" s="6"/>
      <c r="I88" s="6"/>
    </row>
    <row r="89" spans="1:9" ht="12.75">
      <c r="A89" s="30"/>
      <c r="B89" s="30"/>
      <c r="C89" s="30"/>
      <c r="D89" s="30"/>
      <c r="E89" s="7" t="s">
        <v>269</v>
      </c>
      <c r="F89" s="7" t="s">
        <v>211</v>
      </c>
      <c r="G89" s="30"/>
      <c r="H89" s="7" t="s">
        <v>269</v>
      </c>
      <c r="I89" s="7" t="s">
        <v>211</v>
      </c>
    </row>
    <row r="90" spans="1:9" ht="12.75">
      <c r="A90" s="30"/>
      <c r="B90" s="30"/>
      <c r="C90" s="30"/>
      <c r="D90" s="30"/>
      <c r="E90" s="7" t="s">
        <v>13</v>
      </c>
      <c r="F90" s="7" t="s">
        <v>13</v>
      </c>
      <c r="G90" s="30"/>
      <c r="H90" s="7" t="s">
        <v>13</v>
      </c>
      <c r="I90" s="7" t="s">
        <v>13</v>
      </c>
    </row>
    <row r="91" spans="1:9" ht="12.75">
      <c r="A91" s="30"/>
      <c r="B91" s="30"/>
      <c r="C91" s="30"/>
      <c r="D91" s="30"/>
      <c r="E91" s="30"/>
      <c r="G91" s="30"/>
      <c r="H91" s="7"/>
      <c r="I91" s="30"/>
    </row>
    <row r="92" spans="1:9" ht="12.75">
      <c r="A92" s="30"/>
      <c r="B92" s="30" t="s">
        <v>134</v>
      </c>
      <c r="C92" s="30"/>
      <c r="D92" s="30"/>
      <c r="E92" s="43">
        <f>E95-SUM(E93:E94)</f>
        <v>2524</v>
      </c>
      <c r="F92" s="25">
        <v>4666</v>
      </c>
      <c r="G92" s="30"/>
      <c r="H92" s="43">
        <f>H95-SUM(H93:H94)</f>
        <v>16429</v>
      </c>
      <c r="I92" s="42">
        <v>19111</v>
      </c>
    </row>
    <row r="93" spans="1:9" ht="12.75">
      <c r="A93" s="30"/>
      <c r="B93" s="30" t="s">
        <v>135</v>
      </c>
      <c r="C93" s="30"/>
      <c r="D93" s="30"/>
      <c r="E93" s="43">
        <v>530</v>
      </c>
      <c r="F93" s="25">
        <v>970</v>
      </c>
      <c r="G93" s="30"/>
      <c r="H93" s="43">
        <v>3737</v>
      </c>
      <c r="I93" s="42">
        <v>1770</v>
      </c>
    </row>
    <row r="94" spans="1:9" ht="12.75">
      <c r="A94" s="30"/>
      <c r="B94" s="30" t="s">
        <v>210</v>
      </c>
      <c r="C94" s="30"/>
      <c r="D94" s="30"/>
      <c r="E94" s="43">
        <v>2213</v>
      </c>
      <c r="F94" s="25">
        <v>3263</v>
      </c>
      <c r="G94" s="30"/>
      <c r="H94" s="43">
        <v>2213</v>
      </c>
      <c r="I94" s="42">
        <v>11201</v>
      </c>
    </row>
    <row r="95" spans="1:9" ht="13.5" thickBot="1">
      <c r="A95" s="30"/>
      <c r="B95" s="30"/>
      <c r="C95" s="30"/>
      <c r="D95" s="30"/>
      <c r="E95" s="44">
        <f>'IS'!D21</f>
        <v>5267</v>
      </c>
      <c r="F95" s="44">
        <f>SUM(F92:F94)</f>
        <v>8899</v>
      </c>
      <c r="G95" s="30"/>
      <c r="H95" s="44">
        <f>'IS'!G21</f>
        <v>22379</v>
      </c>
      <c r="I95" s="44">
        <f>SUM(I92:I94)</f>
        <v>32082</v>
      </c>
    </row>
    <row r="96" spans="1:9" ht="13.5" thickTop="1">
      <c r="A96" s="30"/>
      <c r="B96" s="30"/>
      <c r="C96" s="30"/>
      <c r="D96" s="30"/>
      <c r="E96" s="30"/>
      <c r="F96" s="30"/>
      <c r="G96" s="42"/>
      <c r="H96" s="43"/>
      <c r="I96" s="43"/>
    </row>
    <row r="97" spans="1:9" ht="12.75">
      <c r="A97" s="29" t="s">
        <v>73</v>
      </c>
      <c r="B97" s="29" t="s">
        <v>74</v>
      </c>
      <c r="C97" s="29"/>
      <c r="D97" s="29"/>
      <c r="E97" s="30"/>
      <c r="F97" s="30"/>
      <c r="G97" s="30"/>
      <c r="H97" s="30"/>
      <c r="I97" s="30"/>
    </row>
    <row r="98" spans="1:9" ht="12.75">
      <c r="A98" s="30"/>
      <c r="B98" s="115" t="s">
        <v>136</v>
      </c>
      <c r="C98" s="115"/>
      <c r="D98" s="115"/>
      <c r="E98" s="115"/>
      <c r="F98" s="115"/>
      <c r="G98" s="115"/>
      <c r="H98" s="115"/>
      <c r="I98" s="115"/>
    </row>
    <row r="99" spans="1:9" ht="12.75">
      <c r="A99" s="30"/>
      <c r="B99" s="115"/>
      <c r="C99" s="115"/>
      <c r="D99" s="115"/>
      <c r="E99" s="115"/>
      <c r="F99" s="115"/>
      <c r="G99" s="115"/>
      <c r="H99" s="115"/>
      <c r="I99" s="115"/>
    </row>
    <row r="100" spans="1:9" ht="12.75">
      <c r="A100" s="30"/>
      <c r="B100" s="40"/>
      <c r="C100" s="40"/>
      <c r="D100" s="40"/>
      <c r="E100" s="40"/>
      <c r="F100" s="40"/>
      <c r="G100" s="40"/>
      <c r="H100" s="40"/>
      <c r="I100" s="40"/>
    </row>
    <row r="101" spans="1:9" ht="12.75">
      <c r="A101" s="29" t="s">
        <v>75</v>
      </c>
      <c r="B101" s="29" t="s">
        <v>76</v>
      </c>
      <c r="C101" s="29"/>
      <c r="D101" s="29"/>
      <c r="E101" s="30"/>
      <c r="F101" s="30"/>
      <c r="G101" s="30"/>
      <c r="H101" s="30"/>
      <c r="I101" s="30"/>
    </row>
    <row r="102" spans="1:9" ht="12.75">
      <c r="A102" s="29"/>
      <c r="B102" s="76" t="s">
        <v>209</v>
      </c>
      <c r="C102" s="76"/>
      <c r="D102" s="76"/>
      <c r="E102" s="76"/>
      <c r="F102" s="76"/>
      <c r="G102" s="76"/>
      <c r="H102" s="76"/>
      <c r="I102" s="76"/>
    </row>
    <row r="103" spans="1:9" ht="12.75">
      <c r="A103" s="29"/>
      <c r="B103" s="76"/>
      <c r="C103" s="76"/>
      <c r="D103" s="76"/>
      <c r="E103" s="76"/>
      <c r="F103" s="76"/>
      <c r="G103" s="76"/>
      <c r="H103" s="76"/>
      <c r="I103" s="76"/>
    </row>
    <row r="104" spans="1:9" ht="12.75">
      <c r="A104" s="29"/>
      <c r="B104" s="76"/>
      <c r="C104" s="76"/>
      <c r="D104" s="76"/>
      <c r="E104" s="76"/>
      <c r="F104" s="76"/>
      <c r="G104" s="76"/>
      <c r="H104" s="76"/>
      <c r="I104" s="76"/>
    </row>
    <row r="105" spans="1:9" ht="12.75">
      <c r="A105" s="29"/>
      <c r="B105" s="76"/>
      <c r="C105" s="76"/>
      <c r="D105" s="76"/>
      <c r="E105" s="76"/>
      <c r="F105" s="76"/>
      <c r="G105" s="76"/>
      <c r="H105" s="76"/>
      <c r="I105" s="76"/>
    </row>
    <row r="106" ht="12.75">
      <c r="E106" s="30"/>
    </row>
    <row r="107" ht="12.75">
      <c r="E107" s="30"/>
    </row>
    <row r="108" ht="12.75">
      <c r="E108" s="30"/>
    </row>
    <row r="109" ht="12.75">
      <c r="E109" s="30"/>
    </row>
    <row r="110" spans="2:5" ht="15.75">
      <c r="B110" s="2" t="s">
        <v>116</v>
      </c>
      <c r="E110" s="30"/>
    </row>
    <row r="111" ht="12.75">
      <c r="E111" s="30"/>
    </row>
    <row r="112" spans="1:5" ht="12.75">
      <c r="A112" s="1" t="s">
        <v>51</v>
      </c>
      <c r="E112" s="30"/>
    </row>
    <row r="113" spans="1:5" ht="12.75">
      <c r="A113" s="1" t="s">
        <v>267</v>
      </c>
      <c r="E113" s="30"/>
    </row>
    <row r="114" ht="12.75">
      <c r="E114" s="30"/>
    </row>
    <row r="115" ht="12.75">
      <c r="E115" s="30"/>
    </row>
    <row r="116" spans="1:5" ht="12.75">
      <c r="A116" s="29" t="s">
        <v>52</v>
      </c>
      <c r="B116" s="29" t="s">
        <v>72</v>
      </c>
      <c r="C116" s="29"/>
      <c r="E116" s="30"/>
    </row>
    <row r="117" spans="1:5" ht="12.75">
      <c r="A117" s="29"/>
      <c r="B117" s="29"/>
      <c r="C117" s="29"/>
      <c r="E117" s="30"/>
    </row>
    <row r="118" spans="1:2" ht="12.75">
      <c r="A118" s="29" t="s">
        <v>77</v>
      </c>
      <c r="B118" s="29" t="s">
        <v>78</v>
      </c>
    </row>
    <row r="119" spans="2:10" ht="12.75">
      <c r="B119" s="108" t="s">
        <v>213</v>
      </c>
      <c r="C119" s="108"/>
      <c r="D119" s="108"/>
      <c r="E119" s="108"/>
      <c r="F119" s="108"/>
      <c r="G119" s="108"/>
      <c r="H119" s="108"/>
      <c r="I119" s="108"/>
      <c r="J119" s="15"/>
    </row>
    <row r="120" spans="2:10" ht="12.75">
      <c r="B120" s="15"/>
      <c r="C120" s="15"/>
      <c r="D120" s="15"/>
      <c r="E120" s="15"/>
      <c r="F120" s="15"/>
      <c r="G120" s="15"/>
      <c r="H120" s="15"/>
      <c r="I120" s="15"/>
      <c r="J120" s="15"/>
    </row>
    <row r="121" spans="1:2" ht="12.75">
      <c r="A121" s="29" t="s">
        <v>79</v>
      </c>
      <c r="B121" s="29" t="s">
        <v>80</v>
      </c>
    </row>
    <row r="122" spans="2:9" ht="12.75">
      <c r="B122" s="114" t="s">
        <v>282</v>
      </c>
      <c r="C122" s="114"/>
      <c r="D122" s="114"/>
      <c r="E122" s="114"/>
      <c r="F122" s="114"/>
      <c r="G122" s="114"/>
      <c r="H122" s="114"/>
      <c r="I122" s="114"/>
    </row>
    <row r="123" spans="2:9" ht="12.75">
      <c r="B123" s="114"/>
      <c r="C123" s="114"/>
      <c r="D123" s="114"/>
      <c r="E123" s="114"/>
      <c r="F123" s="114"/>
      <c r="G123" s="114"/>
      <c r="H123" s="114"/>
      <c r="I123" s="114"/>
    </row>
    <row r="124" spans="2:9" ht="12.75">
      <c r="B124" s="114"/>
      <c r="C124" s="114"/>
      <c r="D124" s="114"/>
      <c r="E124" s="114"/>
      <c r="F124" s="114"/>
      <c r="G124" s="114"/>
      <c r="H124" s="114"/>
      <c r="I124" s="114"/>
    </row>
    <row r="125" spans="2:9" ht="12.75">
      <c r="B125" s="79"/>
      <c r="C125" s="79"/>
      <c r="D125" s="79"/>
      <c r="E125" s="79"/>
      <c r="F125" s="79"/>
      <c r="G125" s="79"/>
      <c r="H125" s="79"/>
      <c r="I125" s="79"/>
    </row>
    <row r="126" spans="1:2" ht="12.75">
      <c r="A126" s="29" t="s">
        <v>81</v>
      </c>
      <c r="B126" s="29" t="s">
        <v>82</v>
      </c>
    </row>
    <row r="127" spans="2:9" ht="12.75">
      <c r="B127" s="111" t="s">
        <v>281</v>
      </c>
      <c r="C127" s="111"/>
      <c r="D127" s="111"/>
      <c r="E127" s="111"/>
      <c r="F127" s="111"/>
      <c r="G127" s="111"/>
      <c r="H127" s="111"/>
      <c r="I127" s="111"/>
    </row>
    <row r="128" spans="1:9" ht="12.75">
      <c r="A128" s="29"/>
      <c r="B128" s="10"/>
      <c r="C128" s="75"/>
      <c r="D128" s="75"/>
      <c r="E128" s="75"/>
      <c r="F128" s="75"/>
      <c r="G128" s="75"/>
      <c r="H128" s="75"/>
      <c r="I128" s="75"/>
    </row>
    <row r="129" spans="1:2" ht="12.75">
      <c r="A129" s="29" t="s">
        <v>83</v>
      </c>
      <c r="B129" s="29" t="s">
        <v>84</v>
      </c>
    </row>
    <row r="130" spans="2:9" ht="12.75">
      <c r="B130" s="108" t="s">
        <v>85</v>
      </c>
      <c r="C130" s="108"/>
      <c r="D130" s="108"/>
      <c r="E130" s="108"/>
      <c r="F130" s="108"/>
      <c r="G130" s="108"/>
      <c r="H130" s="108"/>
      <c r="I130" s="108"/>
    </row>
    <row r="131" spans="2:9" ht="12.75">
      <c r="B131" s="108"/>
      <c r="C131" s="108"/>
      <c r="D131" s="108"/>
      <c r="E131" s="108"/>
      <c r="F131" s="108"/>
      <c r="G131" s="108"/>
      <c r="H131" s="108"/>
      <c r="I131" s="108"/>
    </row>
    <row r="132" spans="1:9" ht="12.75">
      <c r="A132" s="30"/>
      <c r="B132" s="40"/>
      <c r="C132" s="40"/>
      <c r="D132" s="40"/>
      <c r="E132" s="40"/>
      <c r="F132" s="40"/>
      <c r="G132" s="40"/>
      <c r="H132" s="40"/>
      <c r="I132" s="40"/>
    </row>
    <row r="133" spans="1:2" ht="12.75">
      <c r="A133" s="29" t="s">
        <v>50</v>
      </c>
      <c r="B133" s="29" t="s">
        <v>86</v>
      </c>
    </row>
    <row r="134" spans="1:8" ht="12.75">
      <c r="A134" s="29"/>
      <c r="B134" s="29"/>
      <c r="F134" s="4" t="s">
        <v>115</v>
      </c>
      <c r="H134" s="4"/>
    </row>
    <row r="135" spans="1:8" ht="12.75">
      <c r="A135" s="29"/>
      <c r="B135" s="29"/>
      <c r="F135" s="4" t="s">
        <v>275</v>
      </c>
      <c r="H135" s="4" t="s">
        <v>177</v>
      </c>
    </row>
    <row r="136" spans="1:8" ht="12.75">
      <c r="A136" s="29"/>
      <c r="B136" s="29"/>
      <c r="F136" s="7" t="s">
        <v>269</v>
      </c>
      <c r="H136" s="7" t="s">
        <v>211</v>
      </c>
    </row>
    <row r="137" spans="1:8" ht="12.75">
      <c r="A137" s="29"/>
      <c r="B137" s="29"/>
      <c r="F137" s="7" t="s">
        <v>13</v>
      </c>
      <c r="H137" s="7" t="s">
        <v>13</v>
      </c>
    </row>
    <row r="138" spans="1:9" ht="12.75">
      <c r="A138" s="29"/>
      <c r="B138" s="29"/>
      <c r="I138" s="7"/>
    </row>
    <row r="139" spans="2:9" ht="13.5" thickBot="1">
      <c r="B139" s="3" t="s">
        <v>27</v>
      </c>
      <c r="F139" s="94">
        <f>'BS'!E25</f>
        <v>3463</v>
      </c>
      <c r="H139" s="95">
        <f>'BS'!G25</f>
        <v>9423</v>
      </c>
      <c r="I139" s="16"/>
    </row>
    <row r="140" spans="6:9" ht="13.5" thickTop="1">
      <c r="F140" s="16"/>
      <c r="H140" s="16"/>
      <c r="I140" s="16"/>
    </row>
    <row r="141" spans="6:9" ht="12.75">
      <c r="F141" s="16"/>
      <c r="H141" s="16"/>
      <c r="I141" s="16"/>
    </row>
    <row r="142" spans="1:9" ht="12.75">
      <c r="A142" s="29" t="s">
        <v>87</v>
      </c>
      <c r="B142" s="112" t="s">
        <v>143</v>
      </c>
      <c r="C142" s="112"/>
      <c r="D142" s="112"/>
      <c r="E142" s="112"/>
      <c r="F142" s="112"/>
      <c r="G142" s="112"/>
      <c r="H142" s="112"/>
      <c r="I142" s="112"/>
    </row>
    <row r="143" spans="1:9" ht="12.75">
      <c r="A143" s="29"/>
      <c r="B143" s="112"/>
      <c r="C143" s="112"/>
      <c r="D143" s="112"/>
      <c r="E143" s="112"/>
      <c r="F143" s="112"/>
      <c r="G143" s="112"/>
      <c r="H143" s="112"/>
      <c r="I143" s="112"/>
    </row>
    <row r="144" spans="1:9" ht="12.75">
      <c r="A144" s="98" t="s">
        <v>88</v>
      </c>
      <c r="B144" s="98" t="s">
        <v>186</v>
      </c>
      <c r="C144" s="10"/>
      <c r="D144" s="10"/>
      <c r="E144" s="10"/>
      <c r="F144" s="10"/>
      <c r="G144" s="10"/>
      <c r="H144" s="10"/>
      <c r="I144" s="10"/>
    </row>
    <row r="145" spans="1:9" ht="98.25" customHeight="1">
      <c r="A145" s="10"/>
      <c r="B145" s="111" t="s">
        <v>313</v>
      </c>
      <c r="C145" s="111"/>
      <c r="D145" s="111"/>
      <c r="E145" s="111"/>
      <c r="F145" s="111"/>
      <c r="G145" s="111"/>
      <c r="H145" s="111"/>
      <c r="I145" s="111"/>
    </row>
    <row r="146" spans="1:9" ht="56.25" customHeight="1">
      <c r="A146" s="10"/>
      <c r="B146" s="102" t="s">
        <v>159</v>
      </c>
      <c r="C146" s="111" t="s">
        <v>311</v>
      </c>
      <c r="D146" s="111"/>
      <c r="E146" s="111"/>
      <c r="F146" s="111"/>
      <c r="G146" s="111"/>
      <c r="H146" s="111"/>
      <c r="I146" s="111"/>
    </row>
    <row r="147" spans="1:9" ht="12.75">
      <c r="A147" s="10"/>
      <c r="B147" s="102" t="s">
        <v>160</v>
      </c>
      <c r="C147" s="111" t="s">
        <v>288</v>
      </c>
      <c r="D147" s="111"/>
      <c r="E147" s="111"/>
      <c r="F147" s="111"/>
      <c r="G147" s="111"/>
      <c r="H147" s="111"/>
      <c r="I147" s="111"/>
    </row>
    <row r="148" spans="1:9" ht="26.25" customHeight="1">
      <c r="A148" s="10"/>
      <c r="B148" s="102" t="s">
        <v>266</v>
      </c>
      <c r="C148" s="111" t="s">
        <v>308</v>
      </c>
      <c r="D148" s="111"/>
      <c r="E148" s="111"/>
      <c r="F148" s="111"/>
      <c r="G148" s="111"/>
      <c r="H148" s="111"/>
      <c r="I148" s="111"/>
    </row>
    <row r="149" spans="1:9" ht="12.75">
      <c r="A149" s="10"/>
      <c r="B149" s="10"/>
      <c r="C149" s="10"/>
      <c r="D149" s="10"/>
      <c r="E149" s="10"/>
      <c r="F149" s="10"/>
      <c r="G149" s="10"/>
      <c r="H149" s="10"/>
      <c r="I149" s="10"/>
    </row>
    <row r="150" s="10" customFormat="1" ht="12.75">
      <c r="E150" s="56"/>
    </row>
    <row r="151" s="10" customFormat="1" ht="12.75">
      <c r="E151" s="56"/>
    </row>
    <row r="152" s="10" customFormat="1" ht="12.75">
      <c r="E152" s="56"/>
    </row>
    <row r="153" s="10" customFormat="1" ht="12.75">
      <c r="E153" s="56"/>
    </row>
    <row r="154" spans="2:5" s="10" customFormat="1" ht="15.75">
      <c r="B154" s="99" t="s">
        <v>116</v>
      </c>
      <c r="E154" s="56"/>
    </row>
    <row r="155" s="10" customFormat="1" ht="12.75">
      <c r="E155" s="56"/>
    </row>
    <row r="156" spans="1:5" s="10" customFormat="1" ht="12.75">
      <c r="A156" s="77" t="s">
        <v>51</v>
      </c>
      <c r="E156" s="56"/>
    </row>
    <row r="157" spans="1:5" s="10" customFormat="1" ht="12.75">
      <c r="A157" s="1" t="s">
        <v>267</v>
      </c>
      <c r="E157" s="56"/>
    </row>
    <row r="158" s="10" customFormat="1" ht="12.75">
      <c r="E158" s="56"/>
    </row>
    <row r="159" s="10" customFormat="1" ht="12.75">
      <c r="E159" s="56"/>
    </row>
    <row r="160" spans="1:9" s="10" customFormat="1" ht="12.75">
      <c r="A160" s="98" t="s">
        <v>87</v>
      </c>
      <c r="B160" s="124" t="s">
        <v>144</v>
      </c>
      <c r="C160" s="124"/>
      <c r="D160" s="124"/>
      <c r="E160" s="124"/>
      <c r="F160" s="124"/>
      <c r="G160" s="124"/>
      <c r="H160" s="124"/>
      <c r="I160" s="124"/>
    </row>
    <row r="161" spans="1:9" s="10" customFormat="1" ht="12.75">
      <c r="A161" s="98"/>
      <c r="B161" s="124"/>
      <c r="C161" s="124"/>
      <c r="D161" s="124"/>
      <c r="E161" s="124"/>
      <c r="F161" s="124"/>
      <c r="G161" s="124"/>
      <c r="H161" s="124"/>
      <c r="I161" s="124"/>
    </row>
    <row r="162" spans="1:9" ht="12.75">
      <c r="A162" s="98" t="s">
        <v>88</v>
      </c>
      <c r="B162" s="98" t="s">
        <v>291</v>
      </c>
      <c r="C162" s="10"/>
      <c r="D162" s="10"/>
      <c r="E162" s="10"/>
      <c r="F162" s="10"/>
      <c r="G162" s="10"/>
      <c r="H162" s="10"/>
      <c r="I162" s="10"/>
    </row>
    <row r="163" spans="1:9" ht="12.75">
      <c r="A163" s="10"/>
      <c r="B163" s="102" t="s">
        <v>287</v>
      </c>
      <c r="C163" s="111" t="s">
        <v>309</v>
      </c>
      <c r="D163" s="111"/>
      <c r="E163" s="111"/>
      <c r="F163" s="111"/>
      <c r="G163" s="111"/>
      <c r="H163" s="111"/>
      <c r="I163" s="111"/>
    </row>
    <row r="164" spans="1:9" ht="27.75" customHeight="1">
      <c r="A164" s="10"/>
      <c r="B164" s="102" t="s">
        <v>287</v>
      </c>
      <c r="C164" s="111" t="s">
        <v>290</v>
      </c>
      <c r="D164" s="111"/>
      <c r="E164" s="111"/>
      <c r="F164" s="111"/>
      <c r="G164" s="111"/>
      <c r="H164" s="111"/>
      <c r="I164" s="111"/>
    </row>
    <row r="165" spans="1:9" ht="12.75">
      <c r="A165" s="10"/>
      <c r="B165" s="102"/>
      <c r="C165" s="53"/>
      <c r="D165" s="53"/>
      <c r="E165" s="53"/>
      <c r="F165" s="53"/>
      <c r="G165" s="53"/>
      <c r="H165" s="53"/>
      <c r="I165" s="53"/>
    </row>
    <row r="166" spans="1:9" ht="26.25" customHeight="1">
      <c r="A166" s="10"/>
      <c r="B166" s="111" t="s">
        <v>1</v>
      </c>
      <c r="C166" s="111"/>
      <c r="D166" s="111"/>
      <c r="E166" s="111"/>
      <c r="F166" s="111"/>
      <c r="G166" s="111"/>
      <c r="H166" s="111"/>
      <c r="I166" s="111"/>
    </row>
    <row r="167" spans="1:9" ht="12.75">
      <c r="A167" s="98"/>
      <c r="B167" s="98"/>
      <c r="C167" s="10"/>
      <c r="D167" s="10"/>
      <c r="E167" s="10"/>
      <c r="F167" s="10"/>
      <c r="G167" s="10"/>
      <c r="H167" s="10"/>
      <c r="I167" s="10"/>
    </row>
    <row r="168" spans="1:2" s="10" customFormat="1" ht="12.75">
      <c r="A168" s="77" t="s">
        <v>89</v>
      </c>
      <c r="B168" s="77" t="s">
        <v>179</v>
      </c>
    </row>
    <row r="169" spans="2:9" s="10" customFormat="1" ht="26.25" customHeight="1">
      <c r="B169" s="111" t="s">
        <v>312</v>
      </c>
      <c r="C169" s="111"/>
      <c r="D169" s="111"/>
      <c r="E169" s="111"/>
      <c r="F169" s="111"/>
      <c r="G169" s="111"/>
      <c r="H169" s="111"/>
      <c r="I169" s="111"/>
    </row>
    <row r="170" spans="2:9" s="10" customFormat="1" ht="12.75">
      <c r="B170" s="53"/>
      <c r="C170" s="53"/>
      <c r="D170" s="53"/>
      <c r="E170" s="53"/>
      <c r="F170" s="53"/>
      <c r="G170" s="53"/>
      <c r="H170" s="53"/>
      <c r="I170" s="53"/>
    </row>
    <row r="171" spans="2:9" s="10" customFormat="1" ht="12.75">
      <c r="B171" s="53" t="s">
        <v>159</v>
      </c>
      <c r="C171" s="116" t="s">
        <v>298</v>
      </c>
      <c r="D171" s="116"/>
      <c r="E171" s="116"/>
      <c r="F171" s="116"/>
      <c r="G171" s="116"/>
      <c r="H171" s="116"/>
      <c r="I171" s="116"/>
    </row>
    <row r="172" spans="2:9" s="10" customFormat="1" ht="12.75">
      <c r="B172" s="53" t="s">
        <v>160</v>
      </c>
      <c r="C172" s="116" t="s">
        <v>292</v>
      </c>
      <c r="D172" s="117"/>
      <c r="E172" s="117"/>
      <c r="F172" s="117"/>
      <c r="G172" s="117"/>
      <c r="H172" s="117"/>
      <c r="I172" s="117"/>
    </row>
    <row r="173" spans="2:9" s="10" customFormat="1" ht="12.75">
      <c r="B173" s="53"/>
      <c r="C173" s="53"/>
      <c r="D173" s="53"/>
      <c r="E173" s="53"/>
      <c r="F173" s="53"/>
      <c r="G173" s="53"/>
      <c r="H173" s="53"/>
      <c r="I173" s="53"/>
    </row>
    <row r="174" spans="1:9" ht="12.75">
      <c r="A174" s="77" t="s">
        <v>90</v>
      </c>
      <c r="B174" s="77" t="s">
        <v>91</v>
      </c>
      <c r="C174" s="10"/>
      <c r="D174" s="10"/>
      <c r="E174" s="10"/>
      <c r="F174" s="10"/>
      <c r="G174" s="10"/>
      <c r="H174" s="10"/>
      <c r="I174" s="10"/>
    </row>
    <row r="175" spans="1:9" ht="12.75" customHeight="1">
      <c r="A175" s="10"/>
      <c r="B175" s="114" t="s">
        <v>301</v>
      </c>
      <c r="C175" s="114"/>
      <c r="D175" s="114"/>
      <c r="E175" s="114"/>
      <c r="F175" s="114"/>
      <c r="G175" s="114"/>
      <c r="H175" s="114"/>
      <c r="I175" s="114"/>
    </row>
    <row r="176" spans="1:9" ht="12.75">
      <c r="A176" s="10"/>
      <c r="B176" s="114"/>
      <c r="C176" s="114"/>
      <c r="D176" s="114"/>
      <c r="E176" s="114"/>
      <c r="F176" s="114"/>
      <c r="G176" s="114"/>
      <c r="H176" s="114"/>
      <c r="I176" s="114"/>
    </row>
    <row r="177" spans="1:9" ht="12.75">
      <c r="A177" s="10"/>
      <c r="B177" s="10"/>
      <c r="C177" s="10"/>
      <c r="D177" s="10"/>
      <c r="E177" s="10"/>
      <c r="F177" s="10"/>
      <c r="G177" s="10"/>
      <c r="H177" s="10"/>
      <c r="I177" s="10"/>
    </row>
    <row r="178" spans="1:9" ht="12.75">
      <c r="A178" s="77" t="s">
        <v>92</v>
      </c>
      <c r="B178" s="77" t="s">
        <v>93</v>
      </c>
      <c r="C178" s="10"/>
      <c r="D178" s="10"/>
      <c r="E178" s="10"/>
      <c r="F178" s="10"/>
      <c r="G178" s="10"/>
      <c r="H178" s="10"/>
      <c r="I178" s="10"/>
    </row>
    <row r="179" spans="1:9" ht="12.75">
      <c r="A179" s="10"/>
      <c r="B179" s="10" t="s">
        <v>94</v>
      </c>
      <c r="C179" s="10"/>
      <c r="D179" s="10"/>
      <c r="E179" s="10"/>
      <c r="F179" s="10"/>
      <c r="G179" s="10"/>
      <c r="H179" s="10"/>
      <c r="I179" s="10"/>
    </row>
    <row r="180" ht="12.75">
      <c r="E180" s="30"/>
    </row>
    <row r="181" spans="1:2" ht="12.75">
      <c r="A181" s="1" t="s">
        <v>22</v>
      </c>
      <c r="B181" s="1" t="s">
        <v>21</v>
      </c>
    </row>
    <row r="182" spans="1:8" ht="12.75">
      <c r="A182" s="1"/>
      <c r="B182" s="1"/>
      <c r="F182" s="26" t="s">
        <v>115</v>
      </c>
      <c r="G182" s="26"/>
      <c r="H182" s="26" t="s">
        <v>115</v>
      </c>
    </row>
    <row r="183" spans="1:8" ht="12.75">
      <c r="A183" s="1"/>
      <c r="B183" s="1"/>
      <c r="F183" s="26" t="s">
        <v>8</v>
      </c>
      <c r="G183" s="26"/>
      <c r="H183" s="26" t="s">
        <v>11</v>
      </c>
    </row>
    <row r="184" spans="1:8" ht="12.75">
      <c r="A184" s="1"/>
      <c r="B184" s="1"/>
      <c r="F184" s="7" t="s">
        <v>269</v>
      </c>
      <c r="H184" s="7" t="s">
        <v>269</v>
      </c>
    </row>
    <row r="185" spans="1:8" ht="12.75">
      <c r="A185" s="1"/>
      <c r="B185" s="1"/>
      <c r="F185" s="7" t="s">
        <v>13</v>
      </c>
      <c r="H185" s="7" t="s">
        <v>13</v>
      </c>
    </row>
    <row r="186" spans="2:8" ht="12.75">
      <c r="B186" s="3" t="s">
        <v>293</v>
      </c>
      <c r="F186" s="103"/>
      <c r="H186" s="103"/>
    </row>
    <row r="187" spans="3:8" ht="12.75">
      <c r="C187" s="3" t="s">
        <v>294</v>
      </c>
      <c r="F187" s="42">
        <v>29</v>
      </c>
      <c r="G187" s="25"/>
      <c r="H187" s="42">
        <v>29</v>
      </c>
    </row>
    <row r="188" spans="6:8" ht="12.75">
      <c r="F188" s="104">
        <f>SUM(F187:F187)</f>
        <v>29</v>
      </c>
      <c r="G188" s="25"/>
      <c r="H188" s="104">
        <f>SUM(H187:H187)</f>
        <v>29</v>
      </c>
    </row>
    <row r="189" spans="2:8" ht="12.75">
      <c r="B189" s="3" t="s">
        <v>295</v>
      </c>
      <c r="F189" s="42"/>
      <c r="G189" s="25"/>
      <c r="H189" s="42"/>
    </row>
    <row r="190" spans="3:8" ht="12.75">
      <c r="C190" s="3" t="s">
        <v>296</v>
      </c>
      <c r="F190" s="42"/>
      <c r="G190" s="25"/>
      <c r="H190" s="42"/>
    </row>
    <row r="191" spans="4:8" ht="12.75">
      <c r="D191" s="3" t="s">
        <v>297</v>
      </c>
      <c r="F191" s="42">
        <v>-32</v>
      </c>
      <c r="G191" s="25"/>
      <c r="H191" s="42">
        <v>-32</v>
      </c>
    </row>
    <row r="192" spans="6:8" ht="13.5" thickBot="1">
      <c r="F192" s="44">
        <f>F188+F191</f>
        <v>-3</v>
      </c>
      <c r="G192" s="25"/>
      <c r="H192" s="44">
        <f>H188+H191</f>
        <v>-3</v>
      </c>
    </row>
    <row r="193" ht="13.5" thickTop="1"/>
    <row r="194" spans="2:9" ht="12.75" customHeight="1">
      <c r="B194" s="108" t="s">
        <v>239</v>
      </c>
      <c r="C194" s="108"/>
      <c r="D194" s="108"/>
      <c r="E194" s="108"/>
      <c r="F194" s="108"/>
      <c r="G194" s="108"/>
      <c r="H194" s="108"/>
      <c r="I194" s="108"/>
    </row>
    <row r="195" spans="2:9" ht="12.75">
      <c r="B195" s="108"/>
      <c r="C195" s="108"/>
      <c r="D195" s="108"/>
      <c r="E195" s="108"/>
      <c r="F195" s="108"/>
      <c r="G195" s="108"/>
      <c r="H195" s="108"/>
      <c r="I195" s="108"/>
    </row>
    <row r="196" spans="1:9" ht="12.75">
      <c r="A196" s="29"/>
      <c r="B196" s="93"/>
      <c r="C196" s="93"/>
      <c r="D196" s="93"/>
      <c r="E196" s="93"/>
      <c r="F196" s="93"/>
      <c r="G196" s="93"/>
      <c r="H196" s="93"/>
      <c r="I196" s="93"/>
    </row>
    <row r="197" spans="1:2" ht="12.75">
      <c r="A197" s="1" t="s">
        <v>95</v>
      </c>
      <c r="B197" s="1" t="s">
        <v>96</v>
      </c>
    </row>
    <row r="198" spans="1:9" ht="12.75">
      <c r="A198" s="1"/>
      <c r="B198" s="108" t="s">
        <v>222</v>
      </c>
      <c r="C198" s="108"/>
      <c r="D198" s="108"/>
      <c r="E198" s="108"/>
      <c r="F198" s="108"/>
      <c r="G198" s="108"/>
      <c r="H198" s="108"/>
      <c r="I198" s="108"/>
    </row>
    <row r="199" spans="2:9" ht="12.75" customHeight="1">
      <c r="B199" s="15"/>
      <c r="C199" s="15"/>
      <c r="D199" s="15"/>
      <c r="E199" s="15"/>
      <c r="F199" s="15"/>
      <c r="G199" s="15"/>
      <c r="H199" s="15"/>
      <c r="I199" s="15"/>
    </row>
    <row r="200" spans="2:9" ht="12.75" customHeight="1">
      <c r="B200" s="15"/>
      <c r="C200" s="15"/>
      <c r="D200" s="15"/>
      <c r="E200" s="15"/>
      <c r="F200" s="15"/>
      <c r="G200" s="15"/>
      <c r="H200" s="15"/>
      <c r="I200" s="15"/>
    </row>
    <row r="201" spans="6:9" ht="12.75">
      <c r="F201" s="49"/>
      <c r="H201" s="16"/>
      <c r="I201" s="16"/>
    </row>
    <row r="202" spans="6:9" ht="12.75">
      <c r="F202" s="49"/>
      <c r="H202" s="16"/>
      <c r="I202" s="16"/>
    </row>
    <row r="207" spans="2:5" ht="15.75">
      <c r="B207" s="2" t="s">
        <v>116</v>
      </c>
      <c r="E207" s="30"/>
    </row>
    <row r="209" spans="1:5" ht="12.75">
      <c r="A209" s="1" t="s">
        <v>51</v>
      </c>
      <c r="E209" s="30"/>
    </row>
    <row r="210" spans="1:5" ht="12.75">
      <c r="A210" s="1" t="s">
        <v>267</v>
      </c>
      <c r="E210" s="30"/>
    </row>
    <row r="211" ht="12.75">
      <c r="E211" s="30"/>
    </row>
    <row r="212" ht="12.75">
      <c r="E212" s="30"/>
    </row>
    <row r="213" spans="1:9" ht="12.75">
      <c r="A213" s="29" t="s">
        <v>87</v>
      </c>
      <c r="B213" s="112" t="s">
        <v>144</v>
      </c>
      <c r="C213" s="112"/>
      <c r="D213" s="112"/>
      <c r="E213" s="112"/>
      <c r="F213" s="112"/>
      <c r="G213" s="112"/>
      <c r="H213" s="112"/>
      <c r="I213" s="112"/>
    </row>
    <row r="214" spans="2:9" ht="12.75">
      <c r="B214" s="112"/>
      <c r="C214" s="112"/>
      <c r="D214" s="112"/>
      <c r="E214" s="112"/>
      <c r="F214" s="112"/>
      <c r="G214" s="112"/>
      <c r="H214" s="112"/>
      <c r="I214" s="112"/>
    </row>
    <row r="215" spans="1:2" ht="12.75">
      <c r="A215" s="1" t="s">
        <v>97</v>
      </c>
      <c r="B215" s="1" t="s">
        <v>98</v>
      </c>
    </row>
    <row r="216" spans="1:8" ht="12.75">
      <c r="A216" s="29"/>
      <c r="B216" s="29"/>
      <c r="F216" s="4" t="s">
        <v>115</v>
      </c>
      <c r="H216" s="4"/>
    </row>
    <row r="217" spans="1:8" ht="12.75">
      <c r="A217" s="29"/>
      <c r="B217" s="29"/>
      <c r="F217" s="4" t="s">
        <v>275</v>
      </c>
      <c r="H217" s="4" t="s">
        <v>177</v>
      </c>
    </row>
    <row r="218" spans="1:8" ht="12.75">
      <c r="A218" s="29"/>
      <c r="B218" s="29"/>
      <c r="F218" s="7" t="s">
        <v>269</v>
      </c>
      <c r="H218" s="7" t="s">
        <v>211</v>
      </c>
    </row>
    <row r="219" spans="1:8" ht="12.75">
      <c r="A219" s="29"/>
      <c r="B219" s="29"/>
      <c r="F219" s="7" t="s">
        <v>13</v>
      </c>
      <c r="H219" s="7" t="s">
        <v>13</v>
      </c>
    </row>
    <row r="220" spans="1:9" ht="12.75">
      <c r="A220" s="29"/>
      <c r="B220" s="30" t="s">
        <v>246</v>
      </c>
      <c r="I220" s="7"/>
    </row>
    <row r="221" spans="3:9" ht="12.75">
      <c r="C221" s="3" t="s">
        <v>245</v>
      </c>
      <c r="F221" s="49">
        <v>1775</v>
      </c>
      <c r="H221" s="16">
        <v>1775</v>
      </c>
      <c r="I221" s="16"/>
    </row>
    <row r="222" spans="3:9" ht="12.75">
      <c r="C222" s="3" t="s">
        <v>249</v>
      </c>
      <c r="F222" s="100">
        <v>12715</v>
      </c>
      <c r="G222" s="30"/>
      <c r="H222" s="13">
        <v>16747</v>
      </c>
      <c r="I222" s="16"/>
    </row>
    <row r="223" spans="6:9" ht="12.75">
      <c r="F223" s="49">
        <f>SUM(F221:F222)</f>
        <v>14490</v>
      </c>
      <c r="H223" s="16">
        <f>SUM(H221:H222)</f>
        <v>18522</v>
      </c>
      <c r="I223" s="16"/>
    </row>
    <row r="224" spans="2:9" ht="12.75">
      <c r="B224" s="3" t="s">
        <v>247</v>
      </c>
      <c r="F224" s="49"/>
      <c r="H224" s="16"/>
      <c r="I224" s="16"/>
    </row>
    <row r="225" spans="3:9" ht="12.75">
      <c r="C225" s="3" t="s">
        <v>248</v>
      </c>
      <c r="F225" s="49">
        <v>-1266</v>
      </c>
      <c r="H225" s="16">
        <v>-1174</v>
      </c>
      <c r="I225" s="16"/>
    </row>
    <row r="226" spans="6:9" ht="13.5" thickBot="1">
      <c r="F226" s="51">
        <f>SUM(F223:F225)</f>
        <v>13224</v>
      </c>
      <c r="H226" s="54">
        <f>SUM(H223:H225)</f>
        <v>17348</v>
      </c>
      <c r="I226" s="16"/>
    </row>
    <row r="227" spans="6:9" ht="13.5" thickTop="1">
      <c r="F227" s="49"/>
      <c r="H227" s="16"/>
      <c r="I227" s="16"/>
    </row>
    <row r="228" spans="2:9" ht="42" customHeight="1">
      <c r="B228" s="109" t="s">
        <v>252</v>
      </c>
      <c r="C228" s="125"/>
      <c r="D228" s="125"/>
      <c r="E228" s="125"/>
      <c r="F228" s="125"/>
      <c r="G228" s="125"/>
      <c r="H228" s="125"/>
      <c r="I228" s="125"/>
    </row>
    <row r="229" spans="1:2" ht="12.75">
      <c r="A229" s="1"/>
      <c r="B229" s="1"/>
    </row>
    <row r="230" spans="2:9" ht="40.5" customHeight="1">
      <c r="B230" s="111" t="s">
        <v>283</v>
      </c>
      <c r="C230" s="111"/>
      <c r="D230" s="111"/>
      <c r="E230" s="111"/>
      <c r="F230" s="111"/>
      <c r="G230" s="111"/>
      <c r="H230" s="111"/>
      <c r="I230" s="111"/>
    </row>
    <row r="231" spans="1:2" ht="12.75">
      <c r="A231" s="1"/>
      <c r="B231" s="1"/>
    </row>
    <row r="232" spans="1:2" ht="12.75">
      <c r="A232" s="1" t="s">
        <v>99</v>
      </c>
      <c r="B232" s="1" t="s">
        <v>100</v>
      </c>
    </row>
    <row r="233" spans="2:9" ht="12.75">
      <c r="B233" s="114" t="s">
        <v>284</v>
      </c>
      <c r="C233" s="114"/>
      <c r="D233" s="114"/>
      <c r="E233" s="114"/>
      <c r="F233" s="114"/>
      <c r="G233" s="114"/>
      <c r="H233" s="114"/>
      <c r="I233" s="114"/>
    </row>
    <row r="234" spans="2:9" ht="12.75">
      <c r="B234" s="114"/>
      <c r="C234" s="114"/>
      <c r="D234" s="114"/>
      <c r="E234" s="114"/>
      <c r="F234" s="114"/>
      <c r="G234" s="114"/>
      <c r="H234" s="114"/>
      <c r="I234" s="114"/>
    </row>
    <row r="236" ht="12.75">
      <c r="B236" s="3" t="s">
        <v>101</v>
      </c>
    </row>
    <row r="238" spans="1:2" ht="12.75">
      <c r="A238" s="1" t="s">
        <v>102</v>
      </c>
      <c r="B238" s="1" t="s">
        <v>103</v>
      </c>
    </row>
    <row r="239" spans="2:9" ht="12.75">
      <c r="B239" s="108" t="s">
        <v>104</v>
      </c>
      <c r="C239" s="108"/>
      <c r="D239" s="108"/>
      <c r="E239" s="108"/>
      <c r="F239" s="108"/>
      <c r="G239" s="108"/>
      <c r="H239" s="108"/>
      <c r="I239" s="108"/>
    </row>
    <row r="241" spans="1:2" ht="12.75">
      <c r="A241" s="1" t="s">
        <v>105</v>
      </c>
      <c r="B241" s="1" t="s">
        <v>106</v>
      </c>
    </row>
    <row r="242" spans="2:9" ht="12.75">
      <c r="B242" s="108" t="s">
        <v>145</v>
      </c>
      <c r="C242" s="108"/>
      <c r="D242" s="108"/>
      <c r="E242" s="108"/>
      <c r="F242" s="108"/>
      <c r="G242" s="108"/>
      <c r="H242" s="108"/>
      <c r="I242" s="108"/>
    </row>
    <row r="243" spans="2:9" ht="12.75">
      <c r="B243" s="108"/>
      <c r="C243" s="108"/>
      <c r="D243" s="108"/>
      <c r="E243" s="108"/>
      <c r="F243" s="108"/>
      <c r="G243" s="108"/>
      <c r="H243" s="108"/>
      <c r="I243" s="108"/>
    </row>
    <row r="244" spans="2:9" ht="12.75">
      <c r="B244" s="108"/>
      <c r="C244" s="108"/>
      <c r="D244" s="108"/>
      <c r="E244" s="108"/>
      <c r="F244" s="108"/>
      <c r="G244" s="108"/>
      <c r="H244" s="108"/>
      <c r="I244" s="108"/>
    </row>
    <row r="245" spans="2:9" ht="12.75">
      <c r="B245" s="108"/>
      <c r="C245" s="108"/>
      <c r="D245" s="108"/>
      <c r="E245" s="108"/>
      <c r="F245" s="108"/>
      <c r="G245" s="108"/>
      <c r="H245" s="108"/>
      <c r="I245" s="108"/>
    </row>
    <row r="247" spans="1:2" ht="12.75">
      <c r="A247" s="1" t="s">
        <v>107</v>
      </c>
      <c r="B247" s="1" t="s">
        <v>108</v>
      </c>
    </row>
    <row r="248" spans="2:9" ht="12.75">
      <c r="B248" s="109" t="s">
        <v>264</v>
      </c>
      <c r="C248" s="109"/>
      <c r="D248" s="109"/>
      <c r="E248" s="109"/>
      <c r="F248" s="109"/>
      <c r="G248" s="109"/>
      <c r="H248" s="109"/>
      <c r="I248" s="109"/>
    </row>
    <row r="249" spans="2:9" ht="12.75">
      <c r="B249" s="93"/>
      <c r="C249" s="93"/>
      <c r="D249" s="93"/>
      <c r="E249" s="93"/>
      <c r="F249" s="93"/>
      <c r="G249" s="93"/>
      <c r="H249" s="93"/>
      <c r="I249" s="93"/>
    </row>
    <row r="250" spans="2:9" ht="12.75">
      <c r="B250" s="93"/>
      <c r="C250" s="93"/>
      <c r="D250" s="93"/>
      <c r="E250" s="93"/>
      <c r="F250" s="93"/>
      <c r="G250" s="93"/>
      <c r="H250" s="93"/>
      <c r="I250" s="93"/>
    </row>
    <row r="251" spans="2:9" ht="12.75">
      <c r="B251" s="93"/>
      <c r="C251" s="93"/>
      <c r="D251" s="93"/>
      <c r="E251" s="93"/>
      <c r="F251" s="93"/>
      <c r="G251" s="93"/>
      <c r="H251" s="93"/>
      <c r="I251" s="93"/>
    </row>
    <row r="252" spans="2:9" ht="12.75">
      <c r="B252" s="93"/>
      <c r="C252" s="93"/>
      <c r="D252" s="93"/>
      <c r="E252" s="93"/>
      <c r="F252" s="93"/>
      <c r="G252" s="93"/>
      <c r="H252" s="93"/>
      <c r="I252" s="93"/>
    </row>
    <row r="253" spans="2:9" ht="12.75">
      <c r="B253" s="93"/>
      <c r="C253" s="93"/>
      <c r="D253" s="93"/>
      <c r="E253" s="93"/>
      <c r="F253" s="93"/>
      <c r="G253" s="93"/>
      <c r="H253" s="93"/>
      <c r="I253" s="93"/>
    </row>
    <row r="258" spans="2:5" ht="15.75">
      <c r="B258" s="2" t="s">
        <v>116</v>
      </c>
      <c r="E258" s="30"/>
    </row>
    <row r="260" spans="1:5" ht="12.75">
      <c r="A260" s="1" t="s">
        <v>51</v>
      </c>
      <c r="E260" s="30"/>
    </row>
    <row r="261" spans="1:5" ht="12.75">
      <c r="A261" s="1" t="s">
        <v>267</v>
      </c>
      <c r="E261" s="30"/>
    </row>
    <row r="262" ht="12.75">
      <c r="E262" s="30"/>
    </row>
    <row r="263" spans="1:9" ht="12.75">
      <c r="A263" s="29" t="s">
        <v>87</v>
      </c>
      <c r="B263" s="112" t="s">
        <v>144</v>
      </c>
      <c r="C263" s="112"/>
      <c r="D263" s="112"/>
      <c r="E263" s="112"/>
      <c r="F263" s="112"/>
      <c r="G263" s="112"/>
      <c r="H263" s="112"/>
      <c r="I263" s="112"/>
    </row>
    <row r="264" spans="1:9" ht="12.75">
      <c r="A264" s="29"/>
      <c r="B264" s="112"/>
      <c r="C264" s="112"/>
      <c r="D264" s="112"/>
      <c r="E264" s="112"/>
      <c r="F264" s="112"/>
      <c r="G264" s="112"/>
      <c r="H264" s="112"/>
      <c r="I264" s="112"/>
    </row>
    <row r="265" spans="2:9" ht="12.75">
      <c r="B265" s="112"/>
      <c r="C265" s="112"/>
      <c r="D265" s="112"/>
      <c r="E265" s="112"/>
      <c r="F265" s="112"/>
      <c r="G265" s="112"/>
      <c r="H265" s="112"/>
      <c r="I265" s="112"/>
    </row>
    <row r="266" spans="1:9" ht="12.75">
      <c r="A266" s="77" t="s">
        <v>23</v>
      </c>
      <c r="B266" s="77" t="s">
        <v>109</v>
      </c>
      <c r="C266" s="10"/>
      <c r="D266" s="10"/>
      <c r="E266" s="10"/>
      <c r="F266" s="10"/>
      <c r="G266" s="10"/>
      <c r="H266" s="10"/>
      <c r="I266" s="81"/>
    </row>
    <row r="267" spans="1:9" ht="12.75">
      <c r="A267" s="77"/>
      <c r="B267" s="77"/>
      <c r="C267" s="10"/>
      <c r="D267" s="10"/>
      <c r="E267" s="123" t="s">
        <v>4</v>
      </c>
      <c r="F267" s="123"/>
      <c r="G267" s="10"/>
      <c r="H267" s="123" t="s">
        <v>5</v>
      </c>
      <c r="I267" s="123"/>
    </row>
    <row r="268" spans="1:9" ht="12.75">
      <c r="A268" s="77"/>
      <c r="B268" s="77"/>
      <c r="C268" s="10"/>
      <c r="D268" s="10"/>
      <c r="E268" s="10"/>
      <c r="F268" s="81" t="s">
        <v>9</v>
      </c>
      <c r="G268" s="10"/>
      <c r="H268" s="82"/>
      <c r="I268" s="81" t="s">
        <v>9</v>
      </c>
    </row>
    <row r="269" spans="1:9" ht="12.75">
      <c r="A269" s="10"/>
      <c r="B269" s="10"/>
      <c r="C269" s="10"/>
      <c r="D269" s="10"/>
      <c r="E269" s="81" t="s">
        <v>6</v>
      </c>
      <c r="F269" s="81" t="s">
        <v>7</v>
      </c>
      <c r="G269" s="10"/>
      <c r="H269" s="81" t="s">
        <v>6</v>
      </c>
      <c r="I269" s="81" t="s">
        <v>7</v>
      </c>
    </row>
    <row r="270" spans="1:9" ht="12.75">
      <c r="A270" s="10"/>
      <c r="B270" s="10"/>
      <c r="C270" s="10"/>
      <c r="D270" s="10"/>
      <c r="E270" s="81" t="s">
        <v>7</v>
      </c>
      <c r="F270" s="81" t="s">
        <v>10</v>
      </c>
      <c r="G270" s="10"/>
      <c r="H270" s="81" t="s">
        <v>7</v>
      </c>
      <c r="I270" s="81" t="s">
        <v>10</v>
      </c>
    </row>
    <row r="271" spans="1:9" ht="12.75">
      <c r="A271" s="10"/>
      <c r="B271" s="10"/>
      <c r="C271" s="10"/>
      <c r="D271" s="10"/>
      <c r="E271" s="81" t="s">
        <v>8</v>
      </c>
      <c r="F271" s="81" t="s">
        <v>8</v>
      </c>
      <c r="G271" s="10"/>
      <c r="H271" s="81" t="s">
        <v>11</v>
      </c>
      <c r="I271" s="81" t="s">
        <v>12</v>
      </c>
    </row>
    <row r="272" spans="1:9" ht="12.75">
      <c r="A272" s="10"/>
      <c r="B272" s="10"/>
      <c r="C272" s="10"/>
      <c r="D272" s="10"/>
      <c r="E272" s="7" t="s">
        <v>269</v>
      </c>
      <c r="F272" s="7" t="s">
        <v>211</v>
      </c>
      <c r="G272" s="56"/>
      <c r="H272" s="7" t="s">
        <v>269</v>
      </c>
      <c r="I272" s="7" t="s">
        <v>211</v>
      </c>
    </row>
    <row r="273" spans="1:9" ht="12.75">
      <c r="A273" s="10"/>
      <c r="B273" s="77" t="s">
        <v>151</v>
      </c>
      <c r="C273" s="10"/>
      <c r="D273" s="10"/>
      <c r="E273" s="10"/>
      <c r="F273" s="10"/>
      <c r="G273" s="10"/>
      <c r="H273" s="10"/>
      <c r="I273" s="10"/>
    </row>
    <row r="274" spans="1:9" ht="12.75">
      <c r="A274" s="10"/>
      <c r="B274" s="10" t="s">
        <v>310</v>
      </c>
      <c r="C274" s="10"/>
      <c r="D274" s="10"/>
      <c r="E274" s="12">
        <f>'IS'!D37</f>
        <v>-4851</v>
      </c>
      <c r="F274" s="12">
        <v>5752</v>
      </c>
      <c r="G274" s="10"/>
      <c r="H274" s="12">
        <f>'IS'!G37</f>
        <v>779</v>
      </c>
      <c r="I274" s="12">
        <f>'IS'!H37</f>
        <v>20720</v>
      </c>
    </row>
    <row r="275" spans="1:9" ht="12.75">
      <c r="A275" s="10"/>
      <c r="B275" s="10"/>
      <c r="C275" s="10"/>
      <c r="D275" s="10"/>
      <c r="E275" s="23"/>
      <c r="F275" s="23"/>
      <c r="G275" s="10"/>
      <c r="H275" s="23"/>
      <c r="I275" s="23"/>
    </row>
    <row r="276" spans="1:9" ht="26.25" customHeight="1">
      <c r="A276" s="10"/>
      <c r="B276" s="111" t="s">
        <v>196</v>
      </c>
      <c r="C276" s="111"/>
      <c r="D276" s="111"/>
      <c r="E276" s="97">
        <v>298304</v>
      </c>
      <c r="F276" s="97">
        <v>297968</v>
      </c>
      <c r="G276" s="10"/>
      <c r="H276" s="97">
        <f>E276</f>
        <v>298304</v>
      </c>
      <c r="I276" s="97">
        <v>297968</v>
      </c>
    </row>
    <row r="277" spans="1:9" ht="12.75">
      <c r="A277" s="10"/>
      <c r="B277" s="10"/>
      <c r="C277" s="10"/>
      <c r="D277" s="10"/>
      <c r="E277" s="10"/>
      <c r="F277" s="10"/>
      <c r="G277" s="10"/>
      <c r="H277" s="10"/>
      <c r="I277" s="10"/>
    </row>
    <row r="278" spans="1:9" ht="13.5" thickBot="1">
      <c r="A278" s="10"/>
      <c r="B278" s="10" t="s">
        <v>305</v>
      </c>
      <c r="C278" s="10"/>
      <c r="D278" s="10"/>
      <c r="E278" s="83">
        <f>E274/E276*100</f>
        <v>-1.6261934134305944</v>
      </c>
      <c r="F278" s="83">
        <f>F274/F276*100</f>
        <v>1.93040863448424</v>
      </c>
      <c r="G278" s="10"/>
      <c r="H278" s="83">
        <f>H274/H276*100</f>
        <v>0.2611429950654366</v>
      </c>
      <c r="I278" s="83">
        <f>I274/I276*100</f>
        <v>6.953766847446706</v>
      </c>
    </row>
    <row r="279" spans="1:9" ht="12.75">
      <c r="A279" s="10"/>
      <c r="B279" s="10"/>
      <c r="C279" s="10"/>
      <c r="D279" s="10"/>
      <c r="E279" s="89"/>
      <c r="F279" s="89"/>
      <c r="G279" s="10"/>
      <c r="H279" s="89"/>
      <c r="I279" s="89"/>
    </row>
    <row r="280" ht="12.75">
      <c r="B280" s="1" t="s">
        <v>153</v>
      </c>
    </row>
    <row r="281" spans="2:9" ht="12.75">
      <c r="B281" s="3" t="s">
        <v>310</v>
      </c>
      <c r="E281" s="13">
        <f>E274</f>
        <v>-4851</v>
      </c>
      <c r="F281" s="13">
        <v>5752</v>
      </c>
      <c r="H281" s="13">
        <f>H274</f>
        <v>779</v>
      </c>
      <c r="I281" s="13">
        <f>I274</f>
        <v>20720</v>
      </c>
    </row>
    <row r="282" spans="5:9" ht="12.75">
      <c r="E282" s="16"/>
      <c r="F282" s="16"/>
      <c r="H282" s="16"/>
      <c r="I282" s="16"/>
    </row>
    <row r="283" spans="2:9" ht="26.25" customHeight="1">
      <c r="B283" s="111" t="s">
        <v>196</v>
      </c>
      <c r="C283" s="111"/>
      <c r="D283" s="111"/>
      <c r="E283" s="23">
        <f>E276</f>
        <v>298304</v>
      </c>
      <c r="F283" s="23">
        <f>F276</f>
        <v>297968</v>
      </c>
      <c r="G283" s="10"/>
      <c r="H283" s="23">
        <f>E283</f>
        <v>298304</v>
      </c>
      <c r="I283" s="23">
        <f>F283</f>
        <v>297968</v>
      </c>
    </row>
    <row r="284" spans="2:9" ht="12.75">
      <c r="B284" s="10" t="s">
        <v>2</v>
      </c>
      <c r="C284" s="53"/>
      <c r="D284" s="53"/>
      <c r="E284" s="23"/>
      <c r="F284" s="23"/>
      <c r="G284" s="10"/>
      <c r="H284" s="23"/>
      <c r="I284" s="23"/>
    </row>
    <row r="285" spans="2:9" ht="27" customHeight="1">
      <c r="B285" s="10"/>
      <c r="C285" s="111" t="s">
        <v>3</v>
      </c>
      <c r="D285" s="111"/>
      <c r="E285" s="23">
        <v>25900</v>
      </c>
      <c r="F285" s="23">
        <v>22752</v>
      </c>
      <c r="G285" s="10"/>
      <c r="H285" s="23">
        <f>E285</f>
        <v>25900</v>
      </c>
      <c r="I285" s="23">
        <v>22752</v>
      </c>
    </row>
    <row r="286" spans="2:9" ht="12.75">
      <c r="B286" s="10" t="s">
        <v>155</v>
      </c>
      <c r="C286" s="10"/>
      <c r="D286" s="10"/>
      <c r="E286" s="36">
        <f>SUM(E283:E285)</f>
        <v>324204</v>
      </c>
      <c r="F286" s="36">
        <f>SUM(F283:F285)</f>
        <v>320720</v>
      </c>
      <c r="G286" s="10"/>
      <c r="H286" s="36">
        <f>SUM(H283:H285)</f>
        <v>324204</v>
      </c>
      <c r="I286" s="36">
        <f>SUM(I283:I285)</f>
        <v>320720</v>
      </c>
    </row>
    <row r="287" spans="2:9" ht="12.75">
      <c r="B287" s="10"/>
      <c r="C287" s="10"/>
      <c r="D287" s="10"/>
      <c r="E287" s="10"/>
      <c r="F287" s="10"/>
      <c r="G287" s="10"/>
      <c r="H287" s="10"/>
      <c r="I287" s="10"/>
    </row>
    <row r="288" spans="2:9" ht="13.5" thickBot="1">
      <c r="B288" s="10" t="s">
        <v>306</v>
      </c>
      <c r="C288" s="10"/>
      <c r="D288" s="10"/>
      <c r="E288" s="83">
        <f>E281/E286*100</f>
        <v>-1.496280119924492</v>
      </c>
      <c r="F288" s="83">
        <f>F281/F286*100</f>
        <v>1.793464704415066</v>
      </c>
      <c r="G288" s="10"/>
      <c r="H288" s="83">
        <f>H281/H286*100</f>
        <v>0.24028081084749106</v>
      </c>
      <c r="I288" s="83">
        <f>I281/I286*100</f>
        <v>6.460463956098778</v>
      </c>
    </row>
    <row r="290" spans="2:9" ht="12.75">
      <c r="B290" s="108" t="s">
        <v>150</v>
      </c>
      <c r="C290" s="108"/>
      <c r="D290" s="108"/>
      <c r="E290" s="108"/>
      <c r="F290" s="108"/>
      <c r="G290" s="108"/>
      <c r="H290" s="108"/>
      <c r="I290" s="108"/>
    </row>
    <row r="291" spans="2:9" ht="12.75">
      <c r="B291" s="15"/>
      <c r="C291" s="15"/>
      <c r="D291" s="15"/>
      <c r="E291" s="15"/>
      <c r="F291" s="15"/>
      <c r="G291" s="15"/>
      <c r="H291" s="15"/>
      <c r="I291" s="15"/>
    </row>
    <row r="292" spans="1:2" ht="12.75">
      <c r="A292" s="1" t="s">
        <v>110</v>
      </c>
      <c r="B292" s="1" t="s">
        <v>111</v>
      </c>
    </row>
    <row r="293" spans="2:9" ht="12.75">
      <c r="B293" s="108" t="s">
        <v>208</v>
      </c>
      <c r="C293" s="108"/>
      <c r="D293" s="108"/>
      <c r="E293" s="108"/>
      <c r="F293" s="108"/>
      <c r="G293" s="108"/>
      <c r="H293" s="108"/>
      <c r="I293" s="108"/>
    </row>
    <row r="294" spans="2:9" ht="12.75">
      <c r="B294" s="93"/>
      <c r="C294" s="93"/>
      <c r="D294" s="93"/>
      <c r="E294" s="93"/>
      <c r="F294" s="93"/>
      <c r="G294" s="93"/>
      <c r="H294" s="93"/>
      <c r="I294" s="93"/>
    </row>
    <row r="295" spans="1:2" ht="12.75">
      <c r="A295" s="1" t="s">
        <v>112</v>
      </c>
      <c r="B295" s="1" t="s">
        <v>195</v>
      </c>
    </row>
    <row r="296" spans="2:9" ht="12.75">
      <c r="B296" s="109" t="s">
        <v>279</v>
      </c>
      <c r="C296" s="109"/>
      <c r="D296" s="109"/>
      <c r="E296" s="109"/>
      <c r="F296" s="109"/>
      <c r="G296" s="109"/>
      <c r="H296" s="109"/>
      <c r="I296" s="109"/>
    </row>
    <row r="297" spans="2:9" ht="12.75">
      <c r="B297" s="112"/>
      <c r="C297" s="112"/>
      <c r="D297" s="112"/>
      <c r="E297" s="112"/>
      <c r="F297" s="112"/>
      <c r="G297" s="112"/>
      <c r="H297" s="112"/>
      <c r="I297" s="112"/>
    </row>
    <row r="298" spans="2:9" ht="12.75">
      <c r="B298" s="93"/>
      <c r="C298" s="93"/>
      <c r="D298" s="93"/>
      <c r="E298" s="93"/>
      <c r="F298" s="93"/>
      <c r="G298" s="93"/>
      <c r="H298" s="93"/>
      <c r="I298" s="93"/>
    </row>
    <row r="299" spans="2:9" ht="12.75">
      <c r="B299" s="93"/>
      <c r="C299" s="93"/>
      <c r="D299" s="93"/>
      <c r="E299" s="93"/>
      <c r="F299" s="93"/>
      <c r="G299" s="93"/>
      <c r="H299" s="93"/>
      <c r="I299" s="93"/>
    </row>
    <row r="300" spans="2:9" ht="12.75">
      <c r="B300" s="93"/>
      <c r="C300" s="93"/>
      <c r="D300" s="93"/>
      <c r="E300" s="93"/>
      <c r="F300" s="93"/>
      <c r="G300" s="93"/>
      <c r="H300" s="93"/>
      <c r="I300" s="93"/>
    </row>
    <row r="301" spans="2:9" ht="12.75">
      <c r="B301" s="93"/>
      <c r="C301" s="93"/>
      <c r="D301" s="93"/>
      <c r="E301" s="93"/>
      <c r="F301" s="93"/>
      <c r="G301" s="93"/>
      <c r="H301" s="93"/>
      <c r="I301" s="93"/>
    </row>
    <row r="302" spans="2:9" ht="12.75">
      <c r="B302" s="93"/>
      <c r="C302" s="93"/>
      <c r="D302" s="93"/>
      <c r="E302" s="93"/>
      <c r="F302" s="93"/>
      <c r="G302" s="93"/>
      <c r="H302" s="93"/>
      <c r="I302" s="93"/>
    </row>
    <row r="303" spans="2:9" ht="12.75">
      <c r="B303" s="93"/>
      <c r="C303" s="93"/>
      <c r="D303" s="93"/>
      <c r="E303" s="93"/>
      <c r="F303" s="93"/>
      <c r="G303" s="93"/>
      <c r="H303" s="93"/>
      <c r="I303" s="93"/>
    </row>
    <row r="304" spans="2:9" ht="12.75">
      <c r="B304" s="93"/>
      <c r="C304" s="93"/>
      <c r="D304" s="93"/>
      <c r="E304" s="93"/>
      <c r="F304" s="93"/>
      <c r="G304" s="93"/>
      <c r="H304" s="93"/>
      <c r="I304" s="93"/>
    </row>
    <row r="305" spans="2:9" ht="12.75">
      <c r="B305" s="93"/>
      <c r="C305" s="93"/>
      <c r="D305" s="93"/>
      <c r="E305" s="93"/>
      <c r="F305" s="93"/>
      <c r="G305" s="93"/>
      <c r="H305" s="93"/>
      <c r="I305" s="93"/>
    </row>
    <row r="306" spans="2:9" ht="12.75">
      <c r="B306" s="93"/>
      <c r="C306" s="93"/>
      <c r="D306" s="93"/>
      <c r="E306" s="93"/>
      <c r="F306" s="93"/>
      <c r="G306" s="93"/>
      <c r="H306" s="93"/>
      <c r="I306" s="93"/>
    </row>
    <row r="307" spans="2:9" ht="12.75">
      <c r="B307" s="93"/>
      <c r="C307" s="93"/>
      <c r="D307" s="93"/>
      <c r="E307" s="93"/>
      <c r="F307" s="93"/>
      <c r="G307" s="93"/>
      <c r="H307" s="93"/>
      <c r="I307" s="93"/>
    </row>
    <row r="308" spans="2:9" ht="12.75">
      <c r="B308" s="93"/>
      <c r="C308" s="93"/>
      <c r="D308" s="93"/>
      <c r="E308" s="93"/>
      <c r="F308" s="93"/>
      <c r="G308" s="93"/>
      <c r="H308" s="93"/>
      <c r="I308" s="93"/>
    </row>
    <row r="309" spans="2:9" ht="12.75">
      <c r="B309" s="93"/>
      <c r="C309" s="93"/>
      <c r="D309" s="93"/>
      <c r="E309" s="93"/>
      <c r="F309" s="93"/>
      <c r="G309" s="93"/>
      <c r="H309" s="93"/>
      <c r="I309" s="93"/>
    </row>
    <row r="310" spans="2:9" ht="12.75">
      <c r="B310" s="93"/>
      <c r="C310" s="93"/>
      <c r="D310" s="93"/>
      <c r="E310" s="93"/>
      <c r="F310" s="93"/>
      <c r="G310" s="93"/>
      <c r="H310" s="93"/>
      <c r="I310" s="93"/>
    </row>
    <row r="311" spans="1:5" ht="12.75">
      <c r="A311" s="1" t="s">
        <v>51</v>
      </c>
      <c r="E311" s="30"/>
    </row>
    <row r="312" spans="1:5" ht="12.75">
      <c r="A312" s="1" t="s">
        <v>267</v>
      </c>
      <c r="E312" s="30"/>
    </row>
    <row r="313" ht="12.75">
      <c r="E313" s="30"/>
    </row>
    <row r="314" spans="1:9" ht="12.75">
      <c r="A314" s="29" t="s">
        <v>87</v>
      </c>
      <c r="B314" s="112" t="s">
        <v>144</v>
      </c>
      <c r="C314" s="112"/>
      <c r="D314" s="112"/>
      <c r="E314" s="112"/>
      <c r="F314" s="112"/>
      <c r="G314" s="112"/>
      <c r="H314" s="112"/>
      <c r="I314" s="112"/>
    </row>
    <row r="315" spans="1:9" ht="12.75">
      <c r="A315" s="29"/>
      <c r="B315" s="112"/>
      <c r="C315" s="112"/>
      <c r="D315" s="112"/>
      <c r="E315" s="112"/>
      <c r="F315" s="112"/>
      <c r="G315" s="112"/>
      <c r="H315" s="112"/>
      <c r="I315" s="112"/>
    </row>
    <row r="316" spans="2:9" ht="12.75">
      <c r="B316" s="93"/>
      <c r="C316" s="93"/>
      <c r="D316" s="93"/>
      <c r="E316" s="93"/>
      <c r="F316" s="93"/>
      <c r="G316" s="93"/>
      <c r="H316" s="93"/>
      <c r="I316" s="93"/>
    </row>
    <row r="317" spans="1:2" ht="12.75">
      <c r="A317" s="1" t="s">
        <v>113</v>
      </c>
      <c r="B317" s="1" t="s">
        <v>114</v>
      </c>
    </row>
    <row r="318" spans="2:9" ht="12.75">
      <c r="B318" s="114" t="s">
        <v>285</v>
      </c>
      <c r="C318" s="114"/>
      <c r="D318" s="114"/>
      <c r="E318" s="114"/>
      <c r="F318" s="114"/>
      <c r="G318" s="114"/>
      <c r="H318" s="114"/>
      <c r="I318" s="114"/>
    </row>
    <row r="319" spans="2:9" ht="12.75">
      <c r="B319" s="114"/>
      <c r="C319" s="114"/>
      <c r="D319" s="114"/>
      <c r="E319" s="114"/>
      <c r="F319" s="114"/>
      <c r="G319" s="114"/>
      <c r="H319" s="114"/>
      <c r="I319" s="114"/>
    </row>
    <row r="320" spans="2:9" ht="12.75">
      <c r="B320" s="79"/>
      <c r="C320" s="79"/>
      <c r="D320" s="79"/>
      <c r="E320" s="79"/>
      <c r="F320" s="79"/>
      <c r="G320" s="79"/>
      <c r="H320" s="79"/>
      <c r="I320" s="79"/>
    </row>
    <row r="322" ht="12.75">
      <c r="A322" s="3" t="s">
        <v>137</v>
      </c>
    </row>
    <row r="324" ht="12.75">
      <c r="A324" s="3" t="s">
        <v>138</v>
      </c>
    </row>
    <row r="325" ht="12.75">
      <c r="A325" s="3" t="s">
        <v>139</v>
      </c>
    </row>
    <row r="327" spans="1:4" ht="12.75">
      <c r="A327" s="46" t="s">
        <v>286</v>
      </c>
      <c r="B327" s="10"/>
      <c r="C327" s="10"/>
      <c r="D327" s="10"/>
    </row>
    <row r="328" spans="2:3" ht="12.75">
      <c r="B328" s="1"/>
      <c r="C328" s="1"/>
    </row>
    <row r="329" spans="2:9" ht="12.75">
      <c r="B329" s="15"/>
      <c r="C329" s="15"/>
      <c r="D329" s="15"/>
      <c r="E329" s="15"/>
      <c r="F329" s="15"/>
      <c r="G329" s="15"/>
      <c r="H329" s="15"/>
      <c r="I329" s="15"/>
    </row>
    <row r="330" spans="2:9" ht="12.75">
      <c r="B330" s="15"/>
      <c r="C330" s="15"/>
      <c r="D330" s="15"/>
      <c r="E330" s="15"/>
      <c r="F330" s="15"/>
      <c r="G330" s="15"/>
      <c r="H330" s="15"/>
      <c r="I330" s="15"/>
    </row>
    <row r="331" spans="2:9" ht="12.75">
      <c r="B331" s="15"/>
      <c r="C331" s="15"/>
      <c r="D331" s="15"/>
      <c r="E331" s="15"/>
      <c r="F331" s="15"/>
      <c r="G331" s="15"/>
      <c r="H331" s="15"/>
      <c r="I331" s="15"/>
    </row>
    <row r="332" spans="2:9" ht="12.75">
      <c r="B332" s="15"/>
      <c r="C332" s="15"/>
      <c r="D332" s="15"/>
      <c r="E332" s="15"/>
      <c r="F332" s="15"/>
      <c r="G332" s="15"/>
      <c r="H332" s="15"/>
      <c r="I332" s="15"/>
    </row>
    <row r="333" spans="2:9" ht="12.75">
      <c r="B333" s="15"/>
      <c r="C333" s="15"/>
      <c r="D333" s="15"/>
      <c r="E333" s="15"/>
      <c r="F333" s="15"/>
      <c r="G333" s="15"/>
      <c r="H333" s="15"/>
      <c r="I333" s="15"/>
    </row>
    <row r="334" spans="2:9" ht="12.75">
      <c r="B334" s="15"/>
      <c r="C334" s="15"/>
      <c r="D334" s="15"/>
      <c r="E334" s="15"/>
      <c r="F334" s="15"/>
      <c r="G334" s="15"/>
      <c r="H334" s="15"/>
      <c r="I334" s="15"/>
    </row>
    <row r="335" spans="2:9" ht="12.75">
      <c r="B335" s="15"/>
      <c r="C335" s="15"/>
      <c r="D335" s="15"/>
      <c r="E335" s="15"/>
      <c r="F335" s="15"/>
      <c r="G335" s="15"/>
      <c r="H335" s="15"/>
      <c r="I335" s="15"/>
    </row>
    <row r="336" spans="2:9" ht="12.75">
      <c r="B336" s="15"/>
      <c r="C336" s="15"/>
      <c r="D336" s="15"/>
      <c r="E336" s="15"/>
      <c r="F336" s="15"/>
      <c r="G336" s="15"/>
      <c r="H336" s="15"/>
      <c r="I336" s="15"/>
    </row>
    <row r="337" spans="2:9" ht="12.75">
      <c r="B337" s="15"/>
      <c r="C337" s="15"/>
      <c r="D337" s="15"/>
      <c r="E337" s="15"/>
      <c r="F337" s="15"/>
      <c r="G337" s="15"/>
      <c r="H337" s="15"/>
      <c r="I337" s="15"/>
    </row>
    <row r="338" spans="2:9" ht="12.75">
      <c r="B338" s="15"/>
      <c r="C338" s="15"/>
      <c r="D338" s="15"/>
      <c r="E338" s="15"/>
      <c r="F338" s="15"/>
      <c r="G338" s="15"/>
      <c r="H338" s="15"/>
      <c r="I338" s="15"/>
    </row>
    <row r="339" spans="2:9" ht="12.75">
      <c r="B339" s="15"/>
      <c r="C339" s="15"/>
      <c r="D339" s="15"/>
      <c r="E339" s="15"/>
      <c r="F339" s="15"/>
      <c r="G339" s="15"/>
      <c r="H339" s="15"/>
      <c r="I339" s="15"/>
    </row>
    <row r="340" spans="2:9" ht="12.75">
      <c r="B340" s="15"/>
      <c r="C340" s="15"/>
      <c r="D340" s="15"/>
      <c r="E340" s="15"/>
      <c r="F340" s="15"/>
      <c r="G340" s="15"/>
      <c r="H340" s="15"/>
      <c r="I340" s="15"/>
    </row>
    <row r="341" spans="2:9" ht="12.75">
      <c r="B341" s="15"/>
      <c r="C341" s="15"/>
      <c r="D341" s="15"/>
      <c r="E341" s="15"/>
      <c r="F341" s="15"/>
      <c r="G341" s="15"/>
      <c r="H341" s="15"/>
      <c r="I341" s="15"/>
    </row>
    <row r="342" spans="2:9" ht="12.75">
      <c r="B342" s="15"/>
      <c r="C342" s="15"/>
      <c r="D342" s="15"/>
      <c r="E342" s="15"/>
      <c r="F342" s="15"/>
      <c r="G342" s="15"/>
      <c r="H342" s="15"/>
      <c r="I342" s="15"/>
    </row>
    <row r="343" spans="2:9" ht="12.75">
      <c r="B343" s="15"/>
      <c r="C343" s="15"/>
      <c r="D343" s="15"/>
      <c r="E343" s="15"/>
      <c r="F343" s="15"/>
      <c r="G343" s="15"/>
      <c r="H343" s="15"/>
      <c r="I343" s="15"/>
    </row>
    <row r="344" spans="2:9" ht="12.75">
      <c r="B344" s="15"/>
      <c r="C344" s="15"/>
      <c r="D344" s="15"/>
      <c r="E344" s="15"/>
      <c r="F344" s="15"/>
      <c r="G344" s="15"/>
      <c r="H344" s="15"/>
      <c r="I344" s="15"/>
    </row>
    <row r="345" spans="2:9" ht="12.75">
      <c r="B345" s="15"/>
      <c r="C345" s="15"/>
      <c r="D345" s="15"/>
      <c r="E345" s="15"/>
      <c r="F345" s="15"/>
      <c r="G345" s="15"/>
      <c r="H345" s="15"/>
      <c r="I345" s="15"/>
    </row>
    <row r="355" spans="2:3" ht="12.75">
      <c r="B355" s="10"/>
      <c r="C355" s="10"/>
    </row>
  </sheetData>
  <sheetProtection password="C429" sheet="1" objects="1" scenarios="1"/>
  <mergeCells count="56">
    <mergeCell ref="B213:I214"/>
    <mergeCell ref="B228:I228"/>
    <mergeCell ref="B233:I234"/>
    <mergeCell ref="B230:I230"/>
    <mergeCell ref="B198:I198"/>
    <mergeCell ref="B239:I239"/>
    <mergeCell ref="B166:I166"/>
    <mergeCell ref="C146:I146"/>
    <mergeCell ref="B194:I195"/>
    <mergeCell ref="B169:I169"/>
    <mergeCell ref="C148:I148"/>
    <mergeCell ref="B160:I161"/>
    <mergeCell ref="B175:I176"/>
    <mergeCell ref="C171:I171"/>
    <mergeCell ref="E267:F267"/>
    <mergeCell ref="H267:I267"/>
    <mergeCell ref="B242:I245"/>
    <mergeCell ref="B276:D276"/>
    <mergeCell ref="B263:I265"/>
    <mergeCell ref="C285:D285"/>
    <mergeCell ref="B248:I248"/>
    <mergeCell ref="B283:D283"/>
    <mergeCell ref="B318:I319"/>
    <mergeCell ref="B293:I293"/>
    <mergeCell ref="B297:I297"/>
    <mergeCell ref="B296:I296"/>
    <mergeCell ref="B314:I315"/>
    <mergeCell ref="B290:I290"/>
    <mergeCell ref="B30:D30"/>
    <mergeCell ref="B31:D31"/>
    <mergeCell ref="B35:I35"/>
    <mergeCell ref="B44:I44"/>
    <mergeCell ref="C71:I71"/>
    <mergeCell ref="B47:I47"/>
    <mergeCell ref="B65:I66"/>
    <mergeCell ref="B69:I70"/>
    <mergeCell ref="B77:I78"/>
    <mergeCell ref="C172:I172"/>
    <mergeCell ref="C164:I164"/>
    <mergeCell ref="B14:I16"/>
    <mergeCell ref="B18:I19"/>
    <mergeCell ref="B21:I22"/>
    <mergeCell ref="B37:I38"/>
    <mergeCell ref="E30:I30"/>
    <mergeCell ref="D28:I28"/>
    <mergeCell ref="D29:F29"/>
    <mergeCell ref="C163:I163"/>
    <mergeCell ref="B142:I143"/>
    <mergeCell ref="B73:I73"/>
    <mergeCell ref="B122:I124"/>
    <mergeCell ref="C147:I147"/>
    <mergeCell ref="B145:I145"/>
    <mergeCell ref="B127:I127"/>
    <mergeCell ref="B130:I131"/>
    <mergeCell ref="B119:I119"/>
    <mergeCell ref="B98:I99"/>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csm</cp:lastModifiedBy>
  <cp:lastPrinted>2009-02-27T06:10:42Z</cp:lastPrinted>
  <dcterms:created xsi:type="dcterms:W3CDTF">2005-11-02T07:17:39Z</dcterms:created>
  <dcterms:modified xsi:type="dcterms:W3CDTF">2009-02-27T10:20:32Z</dcterms:modified>
  <cp:category/>
  <cp:version/>
  <cp:contentType/>
  <cp:contentStatus/>
</cp:coreProperties>
</file>